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718" activeTab="2"/>
  </bookViews>
  <sheets>
    <sheet name="ооо" sheetId="22" r:id="rId1"/>
    <sheet name="Щегловская СОШ" sheetId="19" r:id="rId2"/>
    <sheet name="Сводная" sheetId="21" r:id="rId3"/>
  </sheets>
  <calcPr calcId="145621"/>
</workbook>
</file>

<file path=xl/calcChain.xml><?xml version="1.0" encoding="utf-8"?>
<calcChain xmlns="http://schemas.openxmlformats.org/spreadsheetml/2006/main">
  <c r="D78" i="19" l="1"/>
  <c r="D67" i="19"/>
  <c r="D100" i="19"/>
  <c r="D94" i="19"/>
  <c r="D61" i="19"/>
  <c r="D57" i="19"/>
  <c r="D51" i="19"/>
  <c r="D44" i="19"/>
  <c r="D41" i="19"/>
  <c r="D34" i="19"/>
  <c r="D28" i="19"/>
  <c r="E27" i="19" l="1"/>
  <c r="D27" i="19"/>
  <c r="D94" i="22"/>
  <c r="D61" i="22"/>
  <c r="D57" i="22"/>
  <c r="D51" i="22"/>
  <c r="D44" i="22"/>
  <c r="D41" i="22"/>
  <c r="D34" i="22"/>
  <c r="D28" i="22"/>
  <c r="D27" i="22"/>
  <c r="D24" i="22"/>
  <c r="D19" i="22"/>
  <c r="D15" i="22"/>
  <c r="D3" i="22"/>
  <c r="D2" i="22" s="1"/>
  <c r="C92" i="21" l="1"/>
  <c r="C91" i="21"/>
  <c r="C90" i="21"/>
  <c r="C89" i="21"/>
  <c r="C88" i="21"/>
  <c r="C87" i="21"/>
  <c r="C86" i="21"/>
  <c r="C85" i="21"/>
  <c r="C84" i="21"/>
  <c r="C83" i="21"/>
  <c r="C82" i="21"/>
  <c r="C81" i="21"/>
  <c r="C80" i="21"/>
  <c r="C79" i="21"/>
  <c r="C77" i="21"/>
  <c r="C76" i="21"/>
  <c r="C75" i="21"/>
  <c r="C74" i="21"/>
  <c r="C73" i="21"/>
  <c r="C72" i="21"/>
  <c r="C71" i="21"/>
  <c r="C70" i="21"/>
  <c r="C69" i="21"/>
  <c r="C68" i="21"/>
  <c r="D24" i="19"/>
  <c r="D19" i="19"/>
  <c r="D15" i="19"/>
  <c r="D3" i="19"/>
  <c r="E2" i="19" l="1"/>
  <c r="D2" i="19"/>
  <c r="D2" i="21" l="1"/>
  <c r="D27" i="21"/>
</calcChain>
</file>

<file path=xl/sharedStrings.xml><?xml version="1.0" encoding="utf-8"?>
<sst xmlns="http://schemas.openxmlformats.org/spreadsheetml/2006/main" count="749" uniqueCount="207">
  <si>
    <t>№ п/п</t>
  </si>
  <si>
    <t>Показатели</t>
  </si>
  <si>
    <t>Единица измерения</t>
  </si>
  <si>
    <t>Полнота и актуальность информации об организации, осуществляющей образовательную деятельность (далее – образовательная организация), и ее деятельности, размещенной на официальном сайте организации в информационно-телекоммуникационной сети «Интернет» (далее – сеть Интернет) (для государственных и муниципальных организаций - информации, размещенной в том числе на официальном сайте bus.gov.ru)</t>
  </si>
  <si>
    <t>КРИТЕРИЙ 1. ОТКРЫТОСТЬ И ДОСТУПНОСТЬ ИНФОРМАЦИИ ОБ ОРГАНИЗАЦИЯХ, ОСУЩЕСТВЛЯЮЩИХ ОБРАЗОВАТЕЛЬНУЮ ДЕЯТЕЛЬНОСТЬ</t>
  </si>
  <si>
    <t>1.1.</t>
  </si>
  <si>
    <t>% от суммы баллов (максимум 26 баллов)</t>
  </si>
  <si>
    <t>1.1.1.</t>
  </si>
  <si>
    <t>Наличие на официальном сайте образовательной организации в разделе «Сведения об образовательной организации» информации, установленной  законодательством РФ:</t>
  </si>
  <si>
    <t>Основные сведения об образовательной организации (дата создания образовательной организации; учредитель образовательной организации; место нахождения образовательной организации; режим или график работы образовательной организации; контактные телефоны и адреса электронной почты образовательной организации)</t>
  </si>
  <si>
    <t xml:space="preserve"> Структура и органы управления образовательной организацией 
(наименование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Интернет структурных подразделений (при наличии); адреса электронной почты структурных подразделений (при наличии); сведения о наличии положений об органах управления с приложением копий указанных положений (при их наличии); сведения о наличии положений о структурных подразделениях с приложением копий указанных положений (при наличии структурных подразделений)
</t>
  </si>
  <si>
    <t xml:space="preserve">Документы (надлежащим образом оформленные копии): 
           -устава организации; лицензии на осуществление образовательной деятельности (с приложениями); свидетельства о государственной регистрации организации; решения учредителя о создании; решения учредителя о назначении руководителя; плана финансово-хозяйственной деятельности;
           -локальных нормативных актов регламентирующих: правила приема обучающихся, режим занятий обучающихся, правила внутреннего распорядка обучающихся; правила внутреннего трудового распорядка; коллективного договора (при наличии), отчета о результатах самообследования, документа об установлении размера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деятельность; 
         -предписаний органов, осуществляющих государственный контроль (надзор) в сфере образования, отчетов об исполнении таких предписаний (если такие имеются)
</t>
  </si>
  <si>
    <t xml:space="preserve">Образование
 (уровень образования; нормативный срок обучения;  формы обучения; реализуемые образовательные программы с указанием учебных предметов, курсов, дисциплин (модулей), практики, предусмотренных соответствующей образовательной программой с приложением копий;  копия учебного плана; о языках, на которых осуществляется образование (обучение)
</t>
  </si>
  <si>
    <t>Образовательные стандарты (о ФГОС, об образовательных стандартах (при их наличии). Допускается вместо копий федеральных государственных образовательных стандартов и образовательных стандартов размещать в подразделе гиперссылки на соответствующие документы на сайте Министерства образования и науки РФ</t>
  </si>
  <si>
    <t>Стипендии и иные виды материальной поддержки (о наличии и об условиях предоставления обучающимся мер социальной поддержки; иных видов материальной поддержки обучающихся).</t>
  </si>
  <si>
    <t>Платные образовательные услуги (подраздел должен содержать информацию о порядке оказания платных образовательных услуг, перечень платных услуг или информацию о том, что платные образовательные услуги в образовательной организации не оказываются).</t>
  </si>
  <si>
    <t>Вакантные места для приёма обучающихся</t>
  </si>
  <si>
    <t>1.2.</t>
  </si>
  <si>
    <t>Наличие на официальном сайте организации сведений о ее педагогических работниках</t>
  </si>
  <si>
    <t>1.2.1.</t>
  </si>
  <si>
    <t>Наличие на официальном сайте образовательной организации в специальном разделе «Руководство. Педагогический (научно-педагогический) состав» следующей информации:</t>
  </si>
  <si>
    <t>о руководителе образовательной организации, его заместителях, руководителях филиалов образовательной организации (при их наличии) - фамилия, имя, отчество (при наличии) руководителя, его заместителей; должность руководителя, его заместителей; контактные телефоны; адрес электронной почты</t>
  </si>
  <si>
    <t xml:space="preserve">Сумма баллов </t>
  </si>
  <si>
    <t xml:space="preserve">нет 0 /  
частично 1 /
 в полном объеме 2
</t>
  </si>
  <si>
    <t xml:space="preserve">нет 0 /  
частично 1 / 
в полном объеме 2
</t>
  </si>
  <si>
    <t>нет 0 /  да 1</t>
  </si>
  <si>
    <t>1.1.2.</t>
  </si>
  <si>
    <t>Образовательная организация размещает информацию об изменениях в нормативных правовых документах организации позднее 10 рабочих дней после их утверждения</t>
  </si>
  <si>
    <t>1.1.3.</t>
  </si>
  <si>
    <t>Обновление сведений о деятельности образовательной организации в новостной ленте не реже 1 раза в 14 дней (в течение календарного учебного года)</t>
  </si>
  <si>
    <t>1.3.</t>
  </si>
  <si>
    <t>Доступность взаимодействия с получателями образовательных услуг по телефону,  электронной почте, с помощью электронных сервисов, предоставляемых на официальном сайте организации, в том числе наличие возможности внесения предложений, направленных на улучшение работы организации</t>
  </si>
  <si>
    <t xml:space="preserve">сумма баллов 
(0-4 баллов)
</t>
  </si>
  <si>
    <t>сумма баллов         (0-4 баллов)</t>
  </si>
  <si>
    <t>1.3.1.</t>
  </si>
  <si>
    <t>Наличие формы обратной связи на официальном сайте образовательной организации</t>
  </si>
  <si>
    <t>1.3.2.</t>
  </si>
  <si>
    <t>Наличие номера телефона образовательной организации для обращений граждан</t>
  </si>
  <si>
    <t>1.3.3.</t>
  </si>
  <si>
    <t>Обеспечение доступности взаимодействия потребителей образовательных услуг с  организацией по электронной почте: наличие на официальном сайте организации адреса электронной почты для обращения граждан</t>
  </si>
  <si>
    <t>1.3.4.</t>
  </si>
  <si>
    <t>Наличие на официальном сайте образовательной организации официальных грамот,  благодарственных писем и пр. от официальных организаций</t>
  </si>
  <si>
    <t>1.4.</t>
  </si>
  <si>
    <t>Доступность сведений о ходе рассмотрения обращений граждан, поступивших в    образовательную организацию от получателей образовательных услуг (по телефону, электронной почте, с помощью электронных сервисов, доступных на официальном сайте организации)</t>
  </si>
  <si>
    <t xml:space="preserve">сумма баллов 
(0-2 баллов)
</t>
  </si>
  <si>
    <t>1.4.1.</t>
  </si>
  <si>
    <t>Наличие на официальном сайте образовательной организации раздела с часто задаваемыми вопросами, обращениями  и ответы на них (вопросы, обращения в обезличенном виде)</t>
  </si>
  <si>
    <t>1.4.2.</t>
  </si>
  <si>
    <t>Наличие на официальном сайте образовательной организации раздела с публикацией наиболее важных вопросов,  обращений и ответы на них (вопросы и ответы в обезличенном виде)</t>
  </si>
  <si>
    <t>КРИТЕРИИ 2. КОМФОРТНОСТЬ УСЛОВИИ, В КОТОРЫХ ОСУЩЕСТВЛЯЕТСЯ ОБРАЗОВАТЕЛЬНАЯ ДЕЯТЕЛЬНОСТЬ</t>
  </si>
  <si>
    <t>2.1.</t>
  </si>
  <si>
    <t>Материально-техническое и информационное обеспечение организации</t>
  </si>
  <si>
    <t xml:space="preserve">сумма баллов 
(0-10 баллов)
</t>
  </si>
  <si>
    <t>2.1.1.</t>
  </si>
  <si>
    <t>2.1.2.</t>
  </si>
  <si>
    <t>2.1.3.</t>
  </si>
  <si>
    <t>2.1.4.</t>
  </si>
  <si>
    <t>2.1.5.</t>
  </si>
  <si>
    <t>2.2.</t>
  </si>
  <si>
    <t>Наличие необходимых условий для охраны и укрепления здоровья, организации питания обучающихся</t>
  </si>
  <si>
    <t>2.2.1.</t>
  </si>
  <si>
    <t xml:space="preserve">Полное соответствие условий противопожарной безопасности обучающихся федеральным требованиям к образовательным организациям </t>
  </si>
  <si>
    <t>2.2.2.</t>
  </si>
  <si>
    <t>Наличие охраны, «тревожной кнопки» и системы видеонаблюдения</t>
  </si>
  <si>
    <t>2.2.3.</t>
  </si>
  <si>
    <t>Наличие на официальном сайте образовательной организации схемы безопасных маршрутов от образовательной организации до места проживания обучающихся (в радиусе 500 м от здания организации)</t>
  </si>
  <si>
    <t>2.2.4.</t>
  </si>
  <si>
    <t>Размещение информации о проведении мероприятий по профилактике заболеваемости обучающихся (осмотр медицинским работником во время эпидемии, закаливание, витаминизация, вакцинация) на сайте образовательной организации</t>
  </si>
  <si>
    <t>2.3.</t>
  </si>
  <si>
    <t>Условия для индивидуальной работы с обучающимися</t>
  </si>
  <si>
    <t xml:space="preserve">сумма баллов
 (0-2 балла)
</t>
  </si>
  <si>
    <t>2.3.1.</t>
  </si>
  <si>
    <t>Наличие «портфолио» обучающихся, отображающие индивидуальные достижения обучающихся</t>
  </si>
  <si>
    <t>2.3.2.</t>
  </si>
  <si>
    <t>2.4.</t>
  </si>
  <si>
    <t>Наличие дополнительных образовательных программ</t>
  </si>
  <si>
    <t xml:space="preserve">сумма баллов 
(0-5 баллов)
</t>
  </si>
  <si>
    <t>2.4.1.</t>
  </si>
  <si>
    <t>Наличие дополнительных образовательных программ художественно-эстетической направленности, развития творческих способностей детей</t>
  </si>
  <si>
    <t>Наличие дополнительных образовательных программ, направленных на формирование культуры здорового и безопасного образа жизни</t>
  </si>
  <si>
    <t>2.4.2.</t>
  </si>
  <si>
    <t>2.4.3.</t>
  </si>
  <si>
    <t>2.4.4.</t>
  </si>
  <si>
    <t>2.4.5.</t>
  </si>
  <si>
    <t>2.5.</t>
  </si>
  <si>
    <t>Наличие возможности развития творческих способностей и интересов обучающихся, включая их участие в конкурсах и олимпиадах (в том числе во всероссийских и международных), выставках, смотрах, физкультурных, спортивных мероприятиях (в том числе в официальных спортивных соревнованиях) и других массовых мероприятиях</t>
  </si>
  <si>
    <t>2.5.1.</t>
  </si>
  <si>
    <t>2..2.</t>
  </si>
  <si>
    <t>2.5.3.</t>
  </si>
  <si>
    <t>2.5.4.</t>
  </si>
  <si>
    <t>2.5.5.</t>
  </si>
  <si>
    <t xml:space="preserve">нет 0 /  да 1 </t>
  </si>
  <si>
    <t>Наличие творческих студий и мастерских</t>
  </si>
  <si>
    <t>Организация выставочного пространства</t>
  </si>
  <si>
    <t>2.6.</t>
  </si>
  <si>
    <t>Наличие возможности оказания психолого-педагогической, медицинской и социальной помощи обучающимся</t>
  </si>
  <si>
    <t xml:space="preserve">сумма баллов 
(0-3 баллов)
</t>
  </si>
  <si>
    <t>2.6.1.</t>
  </si>
  <si>
    <t>2.6.2.</t>
  </si>
  <si>
    <t>2.6.3.</t>
  </si>
  <si>
    <t xml:space="preserve">Наличие службы психолого-педагогического сопровождения </t>
  </si>
  <si>
    <t>Наличие помещений для релаксации обучающихся</t>
  </si>
  <si>
    <t>2.7.</t>
  </si>
  <si>
    <t>Наличие условий организации обучения и воспитания обучающихся с ограниченными возможностями здоровья и инвалидов</t>
  </si>
  <si>
    <t>2.7.1.</t>
  </si>
  <si>
    <t>2.7.2.</t>
  </si>
  <si>
    <t>2.7.3.</t>
  </si>
  <si>
    <t>Наличие локальных нормативных правовых документов об организации образовательного процесса для обучения инвалидов и детей с ОВЗ.</t>
  </si>
  <si>
    <t>Наличие подъездных пандусов с поручнем ко входам в образовательную организацию</t>
  </si>
  <si>
    <t>Наличие специально оборудованных санитарно-гигиенических помещений для обучающихся с ОВЗ и инвалидов в образовательной организации</t>
  </si>
  <si>
    <t>3.</t>
  </si>
  <si>
    <t>КРИТЕРИЙ 3. ДОБРОЖЕЛАТЕЛЬНОСТЬ, ВЕЖЛИВОСТЬ, КОМПЕТЕНТНОСТЬ РАБОТНИКОВ</t>
  </si>
  <si>
    <t>3.1.</t>
  </si>
  <si>
    <t xml:space="preserve">Доля родителей (законных представителей) обучающихся, положительно оценивающих доброжелательность и вежливость работников образовательной организации (ответ «да»), от общего числа опрошенных 
Вопрос: «Работники образовательной организации  доброжелательны и вежливы?».
Ответы: «да», «скорее да, чем нет», «нет», «затрудняюсь ответить»
</t>
  </si>
  <si>
    <t>3.2.</t>
  </si>
  <si>
    <t xml:space="preserve">Доля родителей (законных представителей) обучающихся, удовлетворенных компетентностью работников образовательной организации (ответ «да») от общего числа опрошенных респондентов 
Вопрос: «Удовлетворены ли Вы компетентностью работников образовательной организации?». 
Ответы: «да», «скорее да, чем нет», «нет», «затрудняюсь ответить»
</t>
  </si>
  <si>
    <t>3.3.</t>
  </si>
  <si>
    <t>3.4.</t>
  </si>
  <si>
    <t>3.5.</t>
  </si>
  <si>
    <t xml:space="preserve">КРИТЕРИИ 4. 
УДОВЛЕТВОРЕННОСТЬ КАЧЕСТВОМ ОБРАЗОВАТЕЛЬНОЙ ДЕЯТЕЛЬНОСТИ
</t>
  </si>
  <si>
    <t>4.1.</t>
  </si>
  <si>
    <t>4.2.</t>
  </si>
  <si>
    <t>4.3.</t>
  </si>
  <si>
    <t>4.4.</t>
  </si>
  <si>
    <t xml:space="preserve">Доля родителей (законных представителей) обучающихся, удовлетворенных организацией воспитательного процесса в образовательной организации (ответ «да»), от общего числа опрошенных.
Вопрос: «Удовлетворены ли Вы организацией воспитательного процесса в образовательной организации?». 
Ответы: «да», «скорее да, чем нет», «нет», «затрудняюсь ответить».
</t>
  </si>
  <si>
    <t>4.5.</t>
  </si>
  <si>
    <t>4.6.</t>
  </si>
  <si>
    <t>4.7.</t>
  </si>
  <si>
    <t>4.8.</t>
  </si>
  <si>
    <t>4.9.</t>
  </si>
  <si>
    <t>5.</t>
  </si>
  <si>
    <t>КРИТЕРИИ 5. ОЦЕНКА ИНДИВИДУАЛЬНЫХ ДОСТИЖЕНИЙ ОРГАНИЗАЦИИ</t>
  </si>
  <si>
    <t>5.1.</t>
  </si>
  <si>
    <t>Участие обучающихся образовательной организации в различных муниципальных, региональных, федеральных и международных смотрах и конкурсах, спортивных мероприятиях в прошлом учебном году</t>
  </si>
  <si>
    <t>5.2.</t>
  </si>
  <si>
    <t>Участие образовательной организации в различных муниципальных, региональных, федеральных и международных смотрах и конкурсах, спортивных мероприятиях в прошлом учебном году</t>
  </si>
  <si>
    <t>5.3.</t>
  </si>
  <si>
    <t>5.4.</t>
  </si>
  <si>
    <t>Иные достижения образовательной организации, информация о которых размещена на официальном сайте организации</t>
  </si>
  <si>
    <t>до 10 баллов</t>
  </si>
  <si>
    <t xml:space="preserve">нет 0 /
 участники 1 / 
лауреаты 2 /
победители 3
</t>
  </si>
  <si>
    <t xml:space="preserve">нет 0 / 
муниципальный уровень 1/
 региональный уровень 2/
федеральный уровень 3
</t>
  </si>
  <si>
    <t>сумма баллов          (0-16 баллов)</t>
  </si>
  <si>
    <t>о персональном составе педагогических работников (фамилия, имя, отчество (при наличии) работника; занимаемая должность (должности); преподаваемые дисциплины;  уровень образования,  уровень квалификации (по состоянию на 1 сентября текущего учебного года); данные о повышении квалификации и (или) профессиональной переподготовке (при наличии); об опыте работы (общий стаж работы, стаж работы по специальности),  ученая степень (при наличии); ученое звание (при наличии)</t>
  </si>
  <si>
    <t>Наличие автоматизированной библиотечно-информационной системы</t>
  </si>
  <si>
    <t>Наличие в образовательной организации системы электронного документооборота (электронный журнал, электронная учительская, электронный дневник и др.)</t>
  </si>
  <si>
    <t>Обеспеченность кабинета физики условиями для организации образовательного процесса в соответствии с федеральными требованиями</t>
  </si>
  <si>
    <t>Обеспеченность кабинета химии условиями для организации образовательного процесса в соответствии с федеральными требованиями</t>
  </si>
  <si>
    <t>Обеспеченность кабинета биологии условиями для организации образовательного процесса в соответствии с федеральными требованиями</t>
  </si>
  <si>
    <t xml:space="preserve">сумма баллов 
(0-6 баллов)
</t>
  </si>
  <si>
    <t>2.2.5.</t>
  </si>
  <si>
    <t>2.2.6.</t>
  </si>
  <si>
    <t>Наличие тренажерного, хореографического  или иного зала (кроме физкультурного) для занятий досуговой деятельности</t>
  </si>
  <si>
    <t>Наличие в столовой буфета с горячим питанием</t>
  </si>
  <si>
    <t>Наличие индивидуальных образовательных программ и маршрутов обучающихся</t>
  </si>
  <si>
    <t>2.4.6.</t>
  </si>
  <si>
    <t>Наличие дополнительных образовательных программ, направленных на работу с детьми с особыми потребностями в образовании (дети с ОВЗ)</t>
  </si>
  <si>
    <t>Наличие дополнительных образовательных программ физкультурно-спортивной направленности</t>
  </si>
  <si>
    <t>Наличие дополнительных образовательных программ научно-технической направленности</t>
  </si>
  <si>
    <t>Наличие дополнительных образовательных программ, направленных на профессиональную ориентацию и допрофессиональную подготовку обучающихся</t>
  </si>
  <si>
    <t xml:space="preserve">сумма баллов 
(0-5 баллов)*
</t>
  </si>
  <si>
    <t>Наличие лекционного зала или методического кабинета</t>
  </si>
  <si>
    <t>Наличие музея (*оценивается каждый музей в отдельности)</t>
  </si>
  <si>
    <t xml:space="preserve">Наличие современных образовательных интерактивного оборудования </t>
  </si>
  <si>
    <t>Наличие кабинетов для учителей-дефектологов или учителей-логопедов, социального педагога, педагога-психолога.</t>
  </si>
  <si>
    <t xml:space="preserve">нет 0 / 
 1 кабинет –  1/
 2 кабинета – 2 / 
3 кабинета –  3
</t>
  </si>
  <si>
    <t xml:space="preserve">Доля родителей (законных представителей) обучающихся, удовлетворенных системой оценивания
достижений, справедливостью требований в образовательной организации (ответ «да»), от общего числа опрошенных респондентов.
Вопрос: «Удовлетворены ли Вы системой оценивания достижений Вашего ребенка и справедливостью требований в образовательной организации?». 
Ответы: «да», «скорее да, чем нет», «нет», «затрудняюсь ответить»
</t>
  </si>
  <si>
    <t>3.6.</t>
  </si>
  <si>
    <t xml:space="preserve">Доля родителей (законных представителей) обучающихся, удовлетворенных психологическим состоянием ребенка при общении с учителем в образовательной организации (ответ «да»), от общего числа опрошенных респондентов
Вопрос: «Ребенок спокоен и уверен при общении с учителем». 
Ответы: «да», «скорее да, чем нет», «нет», «затрудняюсь ответить»
</t>
  </si>
  <si>
    <t xml:space="preserve">Доля родителей (законных представителей) обучающихся, удовлетворенных доброжелательностью и своевременностью информирования о проблемах ребенка в образовательной организации (ответ «да»), от общего числа опрошенных респондентов
Вопрос: «Классный руководитель (учитель) доброжелательно и своевременно информирует Вас о проблемах ребенка» 
Ответы: «да», «скорее да, чем нет», «нет», «затрудняюсь ответить»
</t>
  </si>
  <si>
    <t xml:space="preserve">Доля родителей (законных представителей) обучающихся, высоко оценивающих компетентность классного руководителя (ответ «высокий»), от общего числа опрошенных респондентов
Вопрос: «Оцените уровень компетентности классного руководителя». 
Ответы: «высокий», «средний», «низкий», «затрудняюсь ответить»
</t>
  </si>
  <si>
    <t>3.7.</t>
  </si>
  <si>
    <t>3.8.</t>
  </si>
  <si>
    <t>3.9.</t>
  </si>
  <si>
    <t>3.10.</t>
  </si>
  <si>
    <t xml:space="preserve">Доля родителей (законных представителей) обучающихся, высоко оценивающих компетентность учителя начальных классов (ответ «высокий»), от общего числа опрошенных респондентов. (** вопрос для родителей обучающихся начальной школы)
Вопрос: «Оцените уровень компетентности учителя начальных классов». 
Ответы: «высокий», «средний», «низкий», «затрудняюсь ответить».
</t>
  </si>
  <si>
    <t xml:space="preserve">Доля родителей (законных представителей) обучающихся, высоко оценивающих компетентность учителей профильного предмета (ответ «высокий»), от общего числа опрошенных респондентов.
Вопрос: «Оцените уровень компетентности учителей обучающих Вашего ребенка». (***вопрос для родителей обучающихся 5-9 классов)
Ответы: «высокий», «средний», «низкий», «затрудняюсь ответить».
</t>
  </si>
  <si>
    <t xml:space="preserve">Доля родителей (законных представителей) обучающихся, высоко оценивающих компетентность учителей профильного предмета (ответ «высокий»), от общего числа опрошенных респондентов. (****вопрос для родителей обучающихся 10-11 классов)
Вопрос: «Оцените уровень компетентности учителей профильных предметов». 
Ответы: «высокий», «средний», «низкий», «затрудняюсь ответить». 
</t>
  </si>
  <si>
    <t xml:space="preserve">Доля родителей (законных представителей) обучающихся, высоко оценивающих компетентность педагога дополнительного образования (ответ «высокий»), от общего числа опрошенных респондентов.
Вопрос: «Оцените уровень компетентности педагога дополнительного образования» 
Ответы: «высокий», «средний», «низкий», «затрудняюсь ответить».
</t>
  </si>
  <si>
    <t xml:space="preserve">Доля родителей (законных представителей) обучающихся, удовлетворенных материально-техническим обеспечением образовательной организации (ответ «да»), от общего числа опрошенных респондентов.
Вопрос: «Удовлетворены ли Вы материально-техническим обеспечением образовательной организации (состоянием учебных классов, качеством школьной мебели и т.д.)?». 
Ответы: «да», «скорее да, чем нет», «нет», «затрудняюсь ответить».
</t>
  </si>
  <si>
    <t xml:space="preserve">Доля родителей (законных представителей) обучающихся, удовлетворенных качеством предоставляемых образовательных услуг (ответ «да»), от общего числа опрошенных респондентов.
Вопрос: «Удовлетворены ли Вы качеством предоставляемых образовательных услуг образовательной организацией?». 
Ответы: «да», «скорее да, чем нет», «нет», «затрудняюсь ответить».
</t>
  </si>
  <si>
    <t xml:space="preserve">Доля родителей (законных представителей) обучающихся, которые готовы рекомендовать образовательную организацию родственникам и знакомым (ответ «да») от общего числа опрошенных респондентов.
Вопрос: «Рекомендовали бы Вы данную образовательную организацию родственникам и знакомым?». 
Ответы: «да», «скорее да, чем нет», «нет», «затрудняюсь ответить».
</t>
  </si>
  <si>
    <t xml:space="preserve">Доля родителей (законных представителей) обучающихся, удовлетворенных психологическим климатом в образовательной организации (классе,группе) (ответ «да»), от общего числа опрошенных респондентов.
Вопрос: «Удовлетворены ли Вы психологическим климатом в образовательной организации (классе, группе)?». 
Ответы: «да», «скорее да, чем нет», «нет», «затрудняюсь ответить».
</t>
  </si>
  <si>
    <t xml:space="preserve">Доля родителей (законных представителей) обучающихся, высоко оценивающих качество обучения в начальной школе (ответ «высокий уровень»), от общего числа опрошенных респондентов.
Вопрос: «Оцените качество обучения в начальной школе» **
Ответы: «высокий уровень», «средний уровень», «низкий уровень», «затрудняюсь ответить».
</t>
  </si>
  <si>
    <t>4.10.</t>
  </si>
  <si>
    <t>4.11.</t>
  </si>
  <si>
    <t>4.12.</t>
  </si>
  <si>
    <t>4.13.</t>
  </si>
  <si>
    <t xml:space="preserve">Доля родителей (законных представителей) обучающихся, высоко оценивающих оптимальность объема домашнего задания в начальной школе (ответ «оптимальный»), от общего числа опрошенных респондентов.
Вопрос: «Оцените объем домашнего задания в начальной школе». **
Ответы: «оптимальный», «излишний», «недостаточный», «затрудняюсь ответить».
</t>
  </si>
  <si>
    <t xml:space="preserve">Доля родителей (законных представителей) обучающихся, высоко оценивающих качество обучения в начальной школе (ответ «высокий уровень»), от общего числа опрошенных респондентов.
Вопрос: «Оцените качество обучения в основной школе» *** 
Ответы: «высокий уровень», «средний уровень», «низкий уровень», «затрудняюсь ответить».
</t>
  </si>
  <si>
    <t xml:space="preserve">Доля родителей (законных представителей) обучающихся, высоко оценивающих оптимальность объема домашнего задания в начальной школе (ответ «оптимальный»), от общего числа опрошенных респондентов.
Вопрос: «Оцените объем домашнего задания основной школе». ***
Ответы: «оптимальный», «излишний», «недостаточный», «затрудняюсь ответить».
</t>
  </si>
  <si>
    <t xml:space="preserve">Доля родителей (законных представителей) обучающихся, высоко оценивающих возможность выбора предметов для изучения на профильном уровне (ответ «широкий выбор»), от общего числа опрошенных респондентов.
Вопрос: «Оцените возможность выбора предметов для изучения на профильном уровне». ****
Ответы: «широкий выбор», «недостаточный», «возможность выбора отсутствует», «затрудняюсь ответить»
</t>
  </si>
  <si>
    <t xml:space="preserve">Доля родителей (законных представителей) обучающихся, высоко оценивающих качество обучения в начальной школе (ответ «высокий уровень»), от общего числа опрошенных респондентов.
Вопрос: «Оцените качество обучения в средней школе» ****
Ответы: «высокий уровень», «средний уровень», «низкий уровень», «затрудняюсь ответить».
</t>
  </si>
  <si>
    <t xml:space="preserve">Доля родителей (законных представителей) обучающихся, высоко оценивающих оптимальность объема домашнего задания в начальной школе (ответ «оптимальный»), от общего числа опрошенных респондентов.
Вопрос: «Оцените объем домашнего задания в  средней школе». ** 
Ответы: «оптимальный», «излишний», «недостаточный», «затрудняюсь ответить».
</t>
  </si>
  <si>
    <t xml:space="preserve">Доля родителей (законных представителей) обучающихся, высоко оценивающих качество дополнительного образования (ответ «высокий уровень»), от общего числа опрошенных респондентов.
Вопрос: «Оцените качество дополнительного образования». 
Ответы: «высокий уровень», «средний уровень», «низкий уровень», «затрудняюсь ответить».
</t>
  </si>
  <si>
    <t xml:space="preserve">Доля родителей (законных представителей) обучающихся, высоко оценивающих качество технического оснащения образовательного процесса и обеспеченность учебной литературой (ответ «высокий уровень»), от общего числа опрошенных респондентов.
Вопрос: «Оцените качество технического оснащения образовательного процесса и обеспеченность учебной литературой». 
Ответы: «высокий уровень», «средний уровень», «низкий уровень», «затрудняюсь ответить».
</t>
  </si>
  <si>
    <t>4.14.</t>
  </si>
  <si>
    <t>Участие образовательной организации в различных муниципальных, региональных и федеральных инновационных прощадках в прошлом учебном году</t>
  </si>
  <si>
    <t>Образовательная организация – участник сетевого взаимодействия с федеральными институтами развития образования.</t>
  </si>
  <si>
    <t>5.5.</t>
  </si>
  <si>
    <t>% от суммы баллов (максимум 20 баллов)</t>
  </si>
  <si>
    <t>% от суммы баллов (максимум 37 баллов)</t>
  </si>
  <si>
    <t xml:space="preserve"> </t>
  </si>
  <si>
    <t>Доля в %</t>
  </si>
  <si>
    <t>Участие педагогов образовательной организации в различных муниципальных, региональных, федеральных и международных смотрах и конкурсах, спортивных мероприятиях в прошлом учебном году</t>
  </si>
  <si>
    <t>% от суммы баллов (максимум 13 баллов)</t>
  </si>
  <si>
    <t>Конкурс ГОУ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</si>
</sst>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indent="3"/>
    </xf>
    <xf numFmtId="0" fontId="2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1" fillId="3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2" borderId="1" xfId="0" applyFont="1" applyFill="1" applyBorder="1" applyAlignment="1">
      <alignment horizontal="left" vertical="top" wrapText="1" indent="3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6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vertical="top" wrapText="1"/>
    </xf>
    <xf numFmtId="0" fontId="0" fillId="0" borderId="1" xfId="0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2" fontId="1" fillId="0" borderId="1" xfId="0" applyNumberFormat="1" applyFont="1" applyBorder="1" applyAlignment="1">
      <alignment horizontal="center" vertical="top"/>
    </xf>
    <xf numFmtId="2" fontId="4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9"/>
  <sheetViews>
    <sheetView topLeftCell="A28" zoomScaleNormal="100" workbookViewId="0">
      <selection activeCell="B7" sqref="B7"/>
    </sheetView>
  </sheetViews>
  <sheetFormatPr defaultRowHeight="15" x14ac:dyDescent="0.25"/>
  <cols>
    <col min="2" max="2" width="108.28515625" customWidth="1"/>
    <col min="3" max="3" width="21" customWidth="1"/>
    <col min="4" max="4" width="17.28515625" style="36" customWidth="1"/>
    <col min="5" max="5" width="16.7109375" customWidth="1"/>
    <col min="6" max="6" width="18.42578125" customWidth="1"/>
    <col min="7" max="7" width="19.28515625" customWidth="1"/>
    <col min="8" max="8" width="18" customWidth="1"/>
  </cols>
  <sheetData>
    <row r="1" spans="1:4" x14ac:dyDescent="0.25">
      <c r="A1" s="20" t="s">
        <v>0</v>
      </c>
      <c r="B1" s="20" t="s">
        <v>1</v>
      </c>
      <c r="C1" s="20" t="s">
        <v>2</v>
      </c>
      <c r="D1" s="1" t="s">
        <v>22</v>
      </c>
    </row>
    <row r="2" spans="1:4" ht="42.75" x14ac:dyDescent="0.25">
      <c r="A2" s="4">
        <v>1</v>
      </c>
      <c r="B2" s="1" t="s">
        <v>4</v>
      </c>
      <c r="C2" s="13" t="s">
        <v>6</v>
      </c>
      <c r="D2" s="29">
        <f>SUM(D3,D15,D19,D24)/26*100</f>
        <v>0</v>
      </c>
    </row>
    <row r="3" spans="1:4" ht="71.25" x14ac:dyDescent="0.25">
      <c r="A3" s="1" t="s">
        <v>5</v>
      </c>
      <c r="B3" s="6" t="s">
        <v>3</v>
      </c>
      <c r="C3" s="1" t="s">
        <v>142</v>
      </c>
      <c r="D3" s="1">
        <f>SUM(D5:D14)</f>
        <v>0</v>
      </c>
    </row>
    <row r="4" spans="1:4" ht="28.5" x14ac:dyDescent="0.25">
      <c r="A4" s="5" t="s">
        <v>7</v>
      </c>
      <c r="B4" s="6" t="s">
        <v>8</v>
      </c>
      <c r="C4" s="1"/>
      <c r="D4" s="1"/>
    </row>
    <row r="5" spans="1:4" ht="60" x14ac:dyDescent="0.25">
      <c r="A5" s="5"/>
      <c r="B5" s="5" t="s">
        <v>9</v>
      </c>
      <c r="C5" s="5" t="s">
        <v>23</v>
      </c>
      <c r="D5" s="4"/>
    </row>
    <row r="6" spans="1:4" ht="113.25" customHeight="1" x14ac:dyDescent="0.25">
      <c r="A6" s="5"/>
      <c r="B6" s="14" t="s">
        <v>10</v>
      </c>
      <c r="C6" s="5" t="s">
        <v>24</v>
      </c>
      <c r="D6" s="4"/>
    </row>
    <row r="7" spans="1:4" ht="192" customHeight="1" x14ac:dyDescent="0.25">
      <c r="A7" s="5"/>
      <c r="B7" s="5" t="s">
        <v>11</v>
      </c>
      <c r="C7" s="5" t="s">
        <v>24</v>
      </c>
      <c r="D7" s="4"/>
    </row>
    <row r="8" spans="1:4" ht="75.75" customHeight="1" x14ac:dyDescent="0.25">
      <c r="A8" s="5"/>
      <c r="B8" s="5" t="s">
        <v>12</v>
      </c>
      <c r="C8" s="5" t="s">
        <v>24</v>
      </c>
      <c r="D8" s="4"/>
    </row>
    <row r="9" spans="1:4" ht="60" x14ac:dyDescent="0.25">
      <c r="A9" s="5"/>
      <c r="B9" s="5" t="s">
        <v>13</v>
      </c>
      <c r="C9" s="5" t="s">
        <v>24</v>
      </c>
      <c r="D9" s="4"/>
    </row>
    <row r="10" spans="1:4" ht="30" x14ac:dyDescent="0.25">
      <c r="A10" s="5"/>
      <c r="B10" s="5" t="s">
        <v>14</v>
      </c>
      <c r="C10" s="5" t="s">
        <v>25</v>
      </c>
      <c r="D10" s="4"/>
    </row>
    <row r="11" spans="1:4" ht="48" customHeight="1" x14ac:dyDescent="0.25">
      <c r="A11" s="5"/>
      <c r="B11" s="5" t="s">
        <v>15</v>
      </c>
      <c r="C11" s="5" t="s">
        <v>24</v>
      </c>
      <c r="D11" s="4"/>
    </row>
    <row r="12" spans="1:4" x14ac:dyDescent="0.25">
      <c r="A12" s="5"/>
      <c r="B12" s="5" t="s">
        <v>16</v>
      </c>
      <c r="C12" s="5" t="s">
        <v>25</v>
      </c>
      <c r="D12" s="4"/>
    </row>
    <row r="13" spans="1:4" ht="30" x14ac:dyDescent="0.25">
      <c r="A13" s="5" t="s">
        <v>26</v>
      </c>
      <c r="B13" s="5" t="s">
        <v>27</v>
      </c>
      <c r="C13" s="5" t="s">
        <v>25</v>
      </c>
      <c r="D13" s="4"/>
    </row>
    <row r="14" spans="1:4" ht="30" x14ac:dyDescent="0.25">
      <c r="A14" s="5" t="s">
        <v>28</v>
      </c>
      <c r="B14" s="5" t="s">
        <v>29</v>
      </c>
      <c r="C14" s="5" t="s">
        <v>25</v>
      </c>
      <c r="D14" s="4"/>
    </row>
    <row r="15" spans="1:4" ht="28.5" x14ac:dyDescent="0.25">
      <c r="A15" s="1" t="s">
        <v>17</v>
      </c>
      <c r="B15" s="6" t="s">
        <v>18</v>
      </c>
      <c r="C15" s="1" t="s">
        <v>33</v>
      </c>
      <c r="D15" s="20">
        <f>SUM(D17:D18)</f>
        <v>0</v>
      </c>
    </row>
    <row r="16" spans="1:4" ht="28.5" x14ac:dyDescent="0.25">
      <c r="A16" s="5" t="s">
        <v>19</v>
      </c>
      <c r="B16" s="6" t="s">
        <v>20</v>
      </c>
      <c r="C16" s="21"/>
      <c r="D16" s="34"/>
    </row>
    <row r="17" spans="1:4" ht="47.25" customHeight="1" x14ac:dyDescent="0.25">
      <c r="A17" s="5"/>
      <c r="B17" s="5" t="s">
        <v>21</v>
      </c>
      <c r="C17" s="5" t="s">
        <v>24</v>
      </c>
      <c r="D17" s="4"/>
    </row>
    <row r="18" spans="1:4" ht="75" x14ac:dyDescent="0.25">
      <c r="A18" s="5"/>
      <c r="B18" s="5" t="s">
        <v>143</v>
      </c>
      <c r="C18" s="5" t="s">
        <v>24</v>
      </c>
      <c r="D18" s="4"/>
    </row>
    <row r="19" spans="1:4" ht="42.75" x14ac:dyDescent="0.25">
      <c r="A19" s="1" t="s">
        <v>30</v>
      </c>
      <c r="B19" s="6" t="s">
        <v>31</v>
      </c>
      <c r="C19" s="1" t="s">
        <v>32</v>
      </c>
      <c r="D19" s="1">
        <f>SUM(D20:D23)</f>
        <v>0</v>
      </c>
    </row>
    <row r="20" spans="1:4" x14ac:dyDescent="0.25">
      <c r="A20" s="5" t="s">
        <v>34</v>
      </c>
      <c r="B20" s="5" t="s">
        <v>35</v>
      </c>
      <c r="C20" s="5" t="s">
        <v>25</v>
      </c>
      <c r="D20" s="4"/>
    </row>
    <row r="21" spans="1:4" x14ac:dyDescent="0.25">
      <c r="A21" s="5" t="s">
        <v>36</v>
      </c>
      <c r="B21" s="5" t="s">
        <v>37</v>
      </c>
      <c r="C21" s="5" t="s">
        <v>25</v>
      </c>
      <c r="D21" s="4"/>
    </row>
    <row r="22" spans="1:4" ht="33" customHeight="1" x14ac:dyDescent="0.25">
      <c r="A22" s="5" t="s">
        <v>38</v>
      </c>
      <c r="B22" s="5" t="s">
        <v>39</v>
      </c>
      <c r="C22" s="5" t="s">
        <v>25</v>
      </c>
      <c r="D22" s="4"/>
    </row>
    <row r="23" spans="1:4" ht="30" x14ac:dyDescent="0.25">
      <c r="A23" s="5" t="s">
        <v>40</v>
      </c>
      <c r="B23" s="5" t="s">
        <v>41</v>
      </c>
      <c r="C23" s="5" t="s">
        <v>25</v>
      </c>
      <c r="D23" s="4"/>
    </row>
    <row r="24" spans="1:4" ht="42.75" x14ac:dyDescent="0.25">
      <c r="A24" s="1" t="s">
        <v>42</v>
      </c>
      <c r="B24" s="1" t="s">
        <v>43</v>
      </c>
      <c r="C24" s="1" t="s">
        <v>44</v>
      </c>
      <c r="D24" s="1">
        <f>SUM(D25:D26)</f>
        <v>0</v>
      </c>
    </row>
    <row r="25" spans="1:4" ht="30" x14ac:dyDescent="0.25">
      <c r="A25" s="5" t="s">
        <v>45</v>
      </c>
      <c r="B25" s="5" t="s">
        <v>46</v>
      </c>
      <c r="C25" s="5" t="s">
        <v>25</v>
      </c>
      <c r="D25" s="4"/>
    </row>
    <row r="26" spans="1:4" ht="30" x14ac:dyDescent="0.25">
      <c r="A26" s="5" t="s">
        <v>47</v>
      </c>
      <c r="B26" s="5" t="s">
        <v>48</v>
      </c>
      <c r="C26" s="5" t="s">
        <v>25</v>
      </c>
      <c r="D26" s="4"/>
    </row>
    <row r="27" spans="1:4" ht="42.75" x14ac:dyDescent="0.25">
      <c r="A27" s="1">
        <v>2</v>
      </c>
      <c r="B27" s="1" t="s">
        <v>49</v>
      </c>
      <c r="C27" s="13" t="s">
        <v>201</v>
      </c>
      <c r="D27" s="29">
        <f>SUM(D28,D34,D41,D44,D51,D57,D61)/37*100</f>
        <v>2.7027027027027026</v>
      </c>
    </row>
    <row r="28" spans="1:4" ht="27.75" customHeight="1" x14ac:dyDescent="0.25">
      <c r="A28" s="1" t="s">
        <v>50</v>
      </c>
      <c r="B28" s="7" t="s">
        <v>51</v>
      </c>
      <c r="C28" s="1" t="s">
        <v>52</v>
      </c>
      <c r="D28" s="1">
        <f>SUM(D29:D33)</f>
        <v>1</v>
      </c>
    </row>
    <row r="29" spans="1:4" ht="45.75" customHeight="1" x14ac:dyDescent="0.25">
      <c r="A29" s="11" t="s">
        <v>53</v>
      </c>
      <c r="B29" s="18" t="s">
        <v>144</v>
      </c>
      <c r="C29" s="8" t="s">
        <v>24</v>
      </c>
      <c r="D29" s="4">
        <v>1</v>
      </c>
    </row>
    <row r="30" spans="1:4" ht="45.75" customHeight="1" x14ac:dyDescent="0.25">
      <c r="A30" s="11" t="s">
        <v>54</v>
      </c>
      <c r="B30" s="18" t="s">
        <v>145</v>
      </c>
      <c r="C30" s="8" t="s">
        <v>24</v>
      </c>
      <c r="D30" s="4"/>
    </row>
    <row r="31" spans="1:4" ht="44.25" customHeight="1" x14ac:dyDescent="0.25">
      <c r="A31" s="11" t="s">
        <v>55</v>
      </c>
      <c r="B31" s="18" t="s">
        <v>146</v>
      </c>
      <c r="C31" s="8" t="s">
        <v>24</v>
      </c>
      <c r="D31" s="4"/>
    </row>
    <row r="32" spans="1:4" ht="45.75" customHeight="1" x14ac:dyDescent="0.25">
      <c r="A32" s="11" t="s">
        <v>56</v>
      </c>
      <c r="B32" s="18" t="s">
        <v>147</v>
      </c>
      <c r="C32" s="8" t="s">
        <v>24</v>
      </c>
      <c r="D32" s="4"/>
    </row>
    <row r="33" spans="1:4" ht="48" customHeight="1" x14ac:dyDescent="0.25">
      <c r="A33" s="11" t="s">
        <v>57</v>
      </c>
      <c r="B33" s="18" t="s">
        <v>148</v>
      </c>
      <c r="C33" s="8" t="s">
        <v>24</v>
      </c>
      <c r="D33" s="4"/>
    </row>
    <row r="34" spans="1:4" ht="42.75" x14ac:dyDescent="0.25">
      <c r="A34" s="1" t="s">
        <v>58</v>
      </c>
      <c r="B34" s="10" t="s">
        <v>59</v>
      </c>
      <c r="C34" s="1" t="s">
        <v>149</v>
      </c>
      <c r="D34" s="1">
        <f>SUM(D35:D40)</f>
        <v>0</v>
      </c>
    </row>
    <row r="35" spans="1:4" ht="30" x14ac:dyDescent="0.25">
      <c r="A35" s="5" t="s">
        <v>60</v>
      </c>
      <c r="B35" s="5" t="s">
        <v>61</v>
      </c>
      <c r="C35" s="5" t="s">
        <v>25</v>
      </c>
      <c r="D35" s="4"/>
    </row>
    <row r="36" spans="1:4" x14ac:dyDescent="0.25">
      <c r="A36" s="5" t="s">
        <v>62</v>
      </c>
      <c r="B36" s="5" t="s">
        <v>63</v>
      </c>
      <c r="C36" s="5" t="s">
        <v>25</v>
      </c>
      <c r="D36" s="4"/>
    </row>
    <row r="37" spans="1:4" ht="30" x14ac:dyDescent="0.25">
      <c r="A37" s="5" t="s">
        <v>64</v>
      </c>
      <c r="B37" s="5" t="s">
        <v>65</v>
      </c>
      <c r="C37" s="5" t="s">
        <v>25</v>
      </c>
      <c r="D37" s="4"/>
    </row>
    <row r="38" spans="1:4" ht="45" x14ac:dyDescent="0.25">
      <c r="A38" s="5" t="s">
        <v>66</v>
      </c>
      <c r="B38" s="23" t="s">
        <v>67</v>
      </c>
      <c r="C38" s="5" t="s">
        <v>25</v>
      </c>
      <c r="D38" s="4"/>
    </row>
    <row r="39" spans="1:4" ht="30" x14ac:dyDescent="0.25">
      <c r="A39" s="24" t="s">
        <v>150</v>
      </c>
      <c r="B39" s="18" t="s">
        <v>152</v>
      </c>
      <c r="C39" s="5" t="s">
        <v>25</v>
      </c>
      <c r="D39" s="4"/>
    </row>
    <row r="40" spans="1:4" x14ac:dyDescent="0.25">
      <c r="A40" s="24" t="s">
        <v>151</v>
      </c>
      <c r="B40" s="15" t="s">
        <v>153</v>
      </c>
      <c r="C40" s="5" t="s">
        <v>25</v>
      </c>
      <c r="D40" s="4"/>
    </row>
    <row r="41" spans="1:4" ht="31.5" customHeight="1" x14ac:dyDescent="0.25">
      <c r="A41" s="7" t="s">
        <v>68</v>
      </c>
      <c r="B41" s="9" t="s">
        <v>69</v>
      </c>
      <c r="C41" s="25" t="s">
        <v>70</v>
      </c>
      <c r="D41" s="1">
        <f>SUM(D42:D43)</f>
        <v>0</v>
      </c>
    </row>
    <row r="42" spans="1:4" x14ac:dyDescent="0.25">
      <c r="A42" s="5" t="s">
        <v>71</v>
      </c>
      <c r="B42" s="17" t="s">
        <v>154</v>
      </c>
      <c r="C42" s="16" t="s">
        <v>25</v>
      </c>
      <c r="D42" s="35"/>
    </row>
    <row r="43" spans="1:4" x14ac:dyDescent="0.25">
      <c r="A43" s="5" t="s">
        <v>73</v>
      </c>
      <c r="B43" s="17" t="s">
        <v>72</v>
      </c>
      <c r="C43" s="16" t="s">
        <v>25</v>
      </c>
      <c r="D43" s="35"/>
    </row>
    <row r="44" spans="1:4" ht="32.25" customHeight="1" x14ac:dyDescent="0.25">
      <c r="A44" s="1" t="s">
        <v>74</v>
      </c>
      <c r="B44" s="7" t="s">
        <v>75</v>
      </c>
      <c r="C44" s="1" t="s">
        <v>149</v>
      </c>
      <c r="D44" s="33">
        <f>SUM(D45:D50)</f>
        <v>0</v>
      </c>
    </row>
    <row r="45" spans="1:4" ht="31.5" x14ac:dyDescent="0.25">
      <c r="A45" s="11" t="s">
        <v>77</v>
      </c>
      <c r="B45" s="3" t="s">
        <v>156</v>
      </c>
      <c r="C45" s="8" t="s">
        <v>25</v>
      </c>
      <c r="D45" s="35"/>
    </row>
    <row r="46" spans="1:4" ht="15.75" x14ac:dyDescent="0.25">
      <c r="A46" s="11" t="s">
        <v>80</v>
      </c>
      <c r="B46" s="2" t="s">
        <v>157</v>
      </c>
      <c r="C46" s="8" t="s">
        <v>25</v>
      </c>
      <c r="D46" s="35"/>
    </row>
    <row r="47" spans="1:4" ht="15.75" x14ac:dyDescent="0.25">
      <c r="A47" s="11" t="s">
        <v>81</v>
      </c>
      <c r="B47" s="2" t="s">
        <v>158</v>
      </c>
      <c r="C47" s="8" t="s">
        <v>25</v>
      </c>
      <c r="D47" s="35"/>
    </row>
    <row r="48" spans="1:4" ht="31.5" x14ac:dyDescent="0.25">
      <c r="A48" s="11" t="s">
        <v>82</v>
      </c>
      <c r="B48" s="3" t="s">
        <v>78</v>
      </c>
      <c r="C48" s="8" t="s">
        <v>25</v>
      </c>
      <c r="D48" s="35"/>
    </row>
    <row r="49" spans="1:4" ht="31.5" x14ac:dyDescent="0.25">
      <c r="A49" s="11" t="s">
        <v>83</v>
      </c>
      <c r="B49" s="3" t="s">
        <v>79</v>
      </c>
      <c r="C49" s="8" t="s">
        <v>25</v>
      </c>
      <c r="D49" s="35"/>
    </row>
    <row r="50" spans="1:4" ht="31.5" x14ac:dyDescent="0.25">
      <c r="A50" s="11" t="s">
        <v>155</v>
      </c>
      <c r="B50" s="3" t="s">
        <v>159</v>
      </c>
      <c r="C50" s="8" t="s">
        <v>25</v>
      </c>
      <c r="D50" s="35"/>
    </row>
    <row r="51" spans="1:4" ht="57" x14ac:dyDescent="0.25">
      <c r="A51" s="9" t="s">
        <v>84</v>
      </c>
      <c r="B51" s="9" t="s">
        <v>85</v>
      </c>
      <c r="C51" s="9" t="s">
        <v>160</v>
      </c>
      <c r="D51" s="1">
        <f>SUM(D52:D56)</f>
        <v>0</v>
      </c>
    </row>
    <row r="52" spans="1:4" x14ac:dyDescent="0.25">
      <c r="A52" s="5" t="s">
        <v>86</v>
      </c>
      <c r="B52" s="18" t="s">
        <v>161</v>
      </c>
      <c r="C52" s="16" t="s">
        <v>25</v>
      </c>
      <c r="D52" s="35"/>
    </row>
    <row r="53" spans="1:4" x14ac:dyDescent="0.25">
      <c r="A53" s="5" t="s">
        <v>87</v>
      </c>
      <c r="B53" s="18" t="s">
        <v>162</v>
      </c>
      <c r="C53" s="16" t="s">
        <v>91</v>
      </c>
      <c r="D53" s="35"/>
    </row>
    <row r="54" spans="1:4" x14ac:dyDescent="0.25">
      <c r="A54" s="5" t="s">
        <v>88</v>
      </c>
      <c r="B54" s="18" t="s">
        <v>92</v>
      </c>
      <c r="C54" s="16" t="s">
        <v>25</v>
      </c>
      <c r="D54" s="35"/>
    </row>
    <row r="55" spans="1:4" x14ac:dyDescent="0.25">
      <c r="A55" s="5" t="s">
        <v>89</v>
      </c>
      <c r="B55" s="18" t="s">
        <v>93</v>
      </c>
      <c r="C55" s="16" t="s">
        <v>25</v>
      </c>
      <c r="D55" s="35"/>
    </row>
    <row r="56" spans="1:4" x14ac:dyDescent="0.25">
      <c r="A56" s="5" t="s">
        <v>90</v>
      </c>
      <c r="B56" s="18" t="s">
        <v>163</v>
      </c>
      <c r="C56" s="16" t="s">
        <v>25</v>
      </c>
      <c r="D56" s="35"/>
    </row>
    <row r="57" spans="1:4" ht="34.5" customHeight="1" x14ac:dyDescent="0.25">
      <c r="A57" s="10" t="s">
        <v>94</v>
      </c>
      <c r="B57" s="9" t="s">
        <v>95</v>
      </c>
      <c r="C57" s="9" t="s">
        <v>76</v>
      </c>
      <c r="D57" s="1">
        <f>SUM(D58:D60)</f>
        <v>0</v>
      </c>
    </row>
    <row r="58" spans="1:4" x14ac:dyDescent="0.25">
      <c r="A58" s="11" t="s">
        <v>97</v>
      </c>
      <c r="B58" s="22" t="s">
        <v>100</v>
      </c>
      <c r="C58" s="16" t="s">
        <v>25</v>
      </c>
      <c r="D58" s="35"/>
    </row>
    <row r="59" spans="1:4" ht="59.25" customHeight="1" x14ac:dyDescent="0.25">
      <c r="A59" s="11" t="s">
        <v>98</v>
      </c>
      <c r="B59" s="19" t="s">
        <v>164</v>
      </c>
      <c r="C59" s="16" t="s">
        <v>165</v>
      </c>
      <c r="D59" s="35"/>
    </row>
    <row r="60" spans="1:4" x14ac:dyDescent="0.25">
      <c r="A60" s="11" t="s">
        <v>99</v>
      </c>
      <c r="B60" s="22" t="s">
        <v>101</v>
      </c>
      <c r="C60" s="16" t="s">
        <v>25</v>
      </c>
      <c r="D60" s="35"/>
    </row>
    <row r="61" spans="1:4" ht="34.5" customHeight="1" x14ac:dyDescent="0.25">
      <c r="A61" s="7" t="s">
        <v>102</v>
      </c>
      <c r="B61" s="9" t="s">
        <v>103</v>
      </c>
      <c r="C61" s="9" t="s">
        <v>96</v>
      </c>
      <c r="D61" s="1">
        <f>SUM(D62:D64)</f>
        <v>0</v>
      </c>
    </row>
    <row r="62" spans="1:4" ht="30" x14ac:dyDescent="0.25">
      <c r="A62" s="5" t="s">
        <v>104</v>
      </c>
      <c r="B62" s="18" t="s">
        <v>107</v>
      </c>
      <c r="C62" s="16" t="s">
        <v>25</v>
      </c>
      <c r="D62" s="35"/>
    </row>
    <row r="63" spans="1:4" x14ac:dyDescent="0.25">
      <c r="A63" s="5" t="s">
        <v>105</v>
      </c>
      <c r="B63" s="17" t="s">
        <v>108</v>
      </c>
      <c r="C63" s="16" t="s">
        <v>25</v>
      </c>
      <c r="D63" s="35"/>
    </row>
    <row r="64" spans="1:4" ht="30" x14ac:dyDescent="0.25">
      <c r="A64" s="5" t="s">
        <v>106</v>
      </c>
      <c r="B64" s="18" t="s">
        <v>109</v>
      </c>
      <c r="C64" s="16" t="s">
        <v>25</v>
      </c>
      <c r="D64" s="35"/>
    </row>
    <row r="67" spans="1:3" x14ac:dyDescent="0.25">
      <c r="A67" s="1" t="s">
        <v>110</v>
      </c>
      <c r="B67" s="1" t="s">
        <v>111</v>
      </c>
      <c r="C67" s="27" t="s">
        <v>203</v>
      </c>
    </row>
    <row r="68" spans="1:3" ht="62.25" customHeight="1" x14ac:dyDescent="0.25">
      <c r="A68" s="5" t="s">
        <v>112</v>
      </c>
      <c r="B68" s="5" t="s">
        <v>113</v>
      </c>
      <c r="C68" s="32">
        <v>78.569999999999993</v>
      </c>
    </row>
    <row r="69" spans="1:3" ht="62.25" customHeight="1" x14ac:dyDescent="0.25">
      <c r="A69" s="5" t="s">
        <v>114</v>
      </c>
      <c r="B69" s="5" t="s">
        <v>115</v>
      </c>
      <c r="C69" s="32">
        <v>70</v>
      </c>
    </row>
    <row r="70" spans="1:3" ht="93" customHeight="1" x14ac:dyDescent="0.25">
      <c r="A70" s="5" t="s">
        <v>116</v>
      </c>
      <c r="B70" s="5" t="s">
        <v>166</v>
      </c>
      <c r="C70" s="32">
        <v>71.430000000000007</v>
      </c>
    </row>
    <row r="71" spans="1:3" ht="61.5" customHeight="1" x14ac:dyDescent="0.25">
      <c r="A71" s="5" t="s">
        <v>117</v>
      </c>
      <c r="B71" s="5" t="s">
        <v>168</v>
      </c>
      <c r="C71" s="32">
        <v>65.709999999999994</v>
      </c>
    </row>
    <row r="72" spans="1:3" ht="79.5" customHeight="1" x14ac:dyDescent="0.25">
      <c r="A72" s="5" t="s">
        <v>118</v>
      </c>
      <c r="B72" s="5" t="s">
        <v>169</v>
      </c>
      <c r="C72" s="32">
        <v>86.43</v>
      </c>
    </row>
    <row r="73" spans="1:3" ht="63.75" customHeight="1" x14ac:dyDescent="0.25">
      <c r="A73" s="5" t="s">
        <v>167</v>
      </c>
      <c r="B73" s="5" t="s">
        <v>170</v>
      </c>
      <c r="C73" s="32">
        <v>92.14</v>
      </c>
    </row>
    <row r="74" spans="1:3" ht="78.75" customHeight="1" x14ac:dyDescent="0.25">
      <c r="A74" s="5" t="s">
        <v>171</v>
      </c>
      <c r="B74" s="5" t="s">
        <v>175</v>
      </c>
      <c r="C74" s="32">
        <v>100</v>
      </c>
    </row>
    <row r="75" spans="1:3" ht="75.75" customHeight="1" x14ac:dyDescent="0.25">
      <c r="A75" s="5" t="s">
        <v>172</v>
      </c>
      <c r="B75" s="5" t="s">
        <v>176</v>
      </c>
      <c r="C75" s="32">
        <v>82.81</v>
      </c>
    </row>
    <row r="76" spans="1:3" ht="78.75" customHeight="1" x14ac:dyDescent="0.25">
      <c r="A76" s="5" t="s">
        <v>173</v>
      </c>
      <c r="B76" s="5" t="s">
        <v>177</v>
      </c>
      <c r="C76" s="32">
        <v>100</v>
      </c>
    </row>
    <row r="77" spans="1:3" ht="61.5" customHeight="1" x14ac:dyDescent="0.25">
      <c r="A77" s="5" t="s">
        <v>174</v>
      </c>
      <c r="B77" s="5" t="s">
        <v>178</v>
      </c>
      <c r="C77" s="32">
        <v>63.57</v>
      </c>
    </row>
    <row r="78" spans="1:3" ht="32.25" customHeight="1" x14ac:dyDescent="0.25">
      <c r="A78" s="1">
        <v>4</v>
      </c>
      <c r="B78" s="1" t="s">
        <v>119</v>
      </c>
      <c r="C78" s="32"/>
    </row>
    <row r="79" spans="1:3" ht="77.25" customHeight="1" x14ac:dyDescent="0.25">
      <c r="A79" s="5" t="s">
        <v>120</v>
      </c>
      <c r="B79" s="5" t="s">
        <v>179</v>
      </c>
      <c r="C79" s="32">
        <v>52.14</v>
      </c>
    </row>
    <row r="80" spans="1:3" ht="63" customHeight="1" x14ac:dyDescent="0.25">
      <c r="A80" s="5" t="s">
        <v>121</v>
      </c>
      <c r="B80" s="5" t="s">
        <v>180</v>
      </c>
      <c r="C80" s="32">
        <v>74.290000000000006</v>
      </c>
    </row>
    <row r="81" spans="1:4" ht="60" customHeight="1" x14ac:dyDescent="0.25">
      <c r="A81" s="5" t="s">
        <v>122</v>
      </c>
      <c r="B81" s="5" t="s">
        <v>181</v>
      </c>
      <c r="C81" s="32">
        <v>77.14</v>
      </c>
    </row>
    <row r="82" spans="1:4" ht="62.25" customHeight="1" x14ac:dyDescent="0.25">
      <c r="A82" s="5" t="s">
        <v>123</v>
      </c>
      <c r="B82" s="5" t="s">
        <v>124</v>
      </c>
      <c r="C82" s="32">
        <v>63.57</v>
      </c>
    </row>
    <row r="83" spans="1:4" ht="60.75" customHeight="1" x14ac:dyDescent="0.25">
      <c r="A83" s="5" t="s">
        <v>125</v>
      </c>
      <c r="B83" s="5" t="s">
        <v>182</v>
      </c>
      <c r="C83" s="32">
        <v>70</v>
      </c>
    </row>
    <row r="84" spans="1:4" ht="63.75" customHeight="1" x14ac:dyDescent="0.25">
      <c r="A84" s="5" t="s">
        <v>126</v>
      </c>
      <c r="B84" s="5" t="s">
        <v>183</v>
      </c>
      <c r="C84" s="32">
        <v>90.16</v>
      </c>
    </row>
    <row r="85" spans="1:4" ht="75" x14ac:dyDescent="0.25">
      <c r="A85" s="5" t="s">
        <v>127</v>
      </c>
      <c r="B85" s="5" t="s">
        <v>188</v>
      </c>
      <c r="C85" s="32">
        <v>86.89</v>
      </c>
    </row>
    <row r="86" spans="1:4" ht="75" x14ac:dyDescent="0.25">
      <c r="A86" s="5" t="s">
        <v>128</v>
      </c>
      <c r="B86" s="5" t="s">
        <v>189</v>
      </c>
      <c r="C86" s="32">
        <v>70.31</v>
      </c>
    </row>
    <row r="87" spans="1:4" ht="75" x14ac:dyDescent="0.25">
      <c r="A87" s="5" t="s">
        <v>129</v>
      </c>
      <c r="B87" s="5" t="s">
        <v>190</v>
      </c>
      <c r="C87" s="32">
        <v>78.13</v>
      </c>
    </row>
    <row r="88" spans="1:4" ht="75" x14ac:dyDescent="0.25">
      <c r="A88" s="5" t="s">
        <v>184</v>
      </c>
      <c r="B88" s="5" t="s">
        <v>191</v>
      </c>
      <c r="C88" s="32">
        <v>80</v>
      </c>
    </row>
    <row r="89" spans="1:4" ht="75" x14ac:dyDescent="0.25">
      <c r="A89" s="5" t="s">
        <v>185</v>
      </c>
      <c r="B89" s="5" t="s">
        <v>192</v>
      </c>
      <c r="C89" s="32">
        <v>86.67</v>
      </c>
    </row>
    <row r="90" spans="1:4" ht="75" x14ac:dyDescent="0.25">
      <c r="A90" s="5" t="s">
        <v>186</v>
      </c>
      <c r="B90" s="5" t="s">
        <v>193</v>
      </c>
      <c r="C90" s="32">
        <v>66.67</v>
      </c>
    </row>
    <row r="91" spans="1:4" ht="75" x14ac:dyDescent="0.25">
      <c r="A91" s="5" t="s">
        <v>187</v>
      </c>
      <c r="B91" s="5" t="s">
        <v>194</v>
      </c>
      <c r="C91" s="32">
        <v>58.57</v>
      </c>
    </row>
    <row r="92" spans="1:4" ht="105" x14ac:dyDescent="0.25">
      <c r="A92" s="5" t="s">
        <v>196</v>
      </c>
      <c r="B92" s="5" t="s">
        <v>195</v>
      </c>
      <c r="C92" s="32">
        <v>68.569999999999993</v>
      </c>
    </row>
    <row r="93" spans="1:4" ht="54" customHeight="1" x14ac:dyDescent="0.25">
      <c r="A93" s="28"/>
      <c r="B93" s="28"/>
    </row>
    <row r="94" spans="1:4" ht="42.75" x14ac:dyDescent="0.25">
      <c r="A94" s="1" t="s">
        <v>130</v>
      </c>
      <c r="B94" s="1" t="s">
        <v>131</v>
      </c>
      <c r="C94" s="13" t="s">
        <v>200</v>
      </c>
      <c r="D94" s="20">
        <f>SUM(D95:D99)/20*100</f>
        <v>0</v>
      </c>
    </row>
    <row r="95" spans="1:4" ht="75" x14ac:dyDescent="0.25">
      <c r="A95" s="5" t="s">
        <v>132</v>
      </c>
      <c r="B95" s="5" t="s">
        <v>133</v>
      </c>
      <c r="C95" s="5" t="s">
        <v>140</v>
      </c>
      <c r="D95" s="37"/>
    </row>
    <row r="96" spans="1:4" ht="120" x14ac:dyDescent="0.25">
      <c r="A96" s="5" t="s">
        <v>134</v>
      </c>
      <c r="B96" s="5" t="s">
        <v>135</v>
      </c>
      <c r="C96" s="5" t="s">
        <v>141</v>
      </c>
      <c r="D96" s="37"/>
    </row>
    <row r="97" spans="1:4" ht="120" x14ac:dyDescent="0.25">
      <c r="A97" s="12" t="s">
        <v>136</v>
      </c>
      <c r="B97" s="5" t="s">
        <v>197</v>
      </c>
      <c r="C97" s="5" t="s">
        <v>141</v>
      </c>
      <c r="D97" s="37"/>
    </row>
    <row r="98" spans="1:4" ht="30" x14ac:dyDescent="0.25">
      <c r="A98" s="12" t="s">
        <v>137</v>
      </c>
      <c r="B98" s="5" t="s">
        <v>198</v>
      </c>
      <c r="C98" s="5" t="s">
        <v>25</v>
      </c>
      <c r="D98" s="37"/>
    </row>
    <row r="99" spans="1:4" ht="30" x14ac:dyDescent="0.25">
      <c r="A99" s="12" t="s">
        <v>199</v>
      </c>
      <c r="B99" s="5" t="s">
        <v>138</v>
      </c>
      <c r="C99" s="12" t="s">
        <v>139</v>
      </c>
      <c r="D99" s="37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topLeftCell="A61" workbookViewId="0">
      <selection activeCell="D67" sqref="D67"/>
    </sheetView>
  </sheetViews>
  <sheetFormatPr defaultRowHeight="15" x14ac:dyDescent="0.25"/>
  <cols>
    <col min="2" max="2" width="108.28515625" customWidth="1"/>
    <col min="3" max="3" width="21" customWidth="1"/>
    <col min="4" max="4" width="17.28515625" customWidth="1"/>
    <col min="5" max="6" width="18.28515625" style="38" customWidth="1"/>
    <col min="7" max="7" width="16.28515625" customWidth="1"/>
    <col min="8" max="8" width="17.28515625" customWidth="1"/>
  </cols>
  <sheetData>
    <row r="1" spans="1:5" x14ac:dyDescent="0.25">
      <c r="A1" s="20" t="s">
        <v>0</v>
      </c>
      <c r="B1" s="20" t="s">
        <v>1</v>
      </c>
      <c r="C1" s="20" t="s">
        <v>2</v>
      </c>
      <c r="D1" s="1" t="s">
        <v>22</v>
      </c>
    </row>
    <row r="2" spans="1:5" ht="42.75" x14ac:dyDescent="0.25">
      <c r="A2" s="4">
        <v>1</v>
      </c>
      <c r="B2" s="1" t="s">
        <v>4</v>
      </c>
      <c r="C2" s="13" t="s">
        <v>6</v>
      </c>
      <c r="D2" s="29">
        <f>SUM(D3,D15,D19,D24)/26*100</f>
        <v>84.615384615384613</v>
      </c>
      <c r="E2" s="43">
        <f>SUM(D3,D15,D19,D24)</f>
        <v>22</v>
      </c>
    </row>
    <row r="3" spans="1:5" ht="71.25" x14ac:dyDescent="0.25">
      <c r="A3" s="1" t="s">
        <v>5</v>
      </c>
      <c r="B3" s="6" t="s">
        <v>3</v>
      </c>
      <c r="C3" s="1" t="s">
        <v>142</v>
      </c>
      <c r="D3" s="1">
        <f>SUM(D5:D14)</f>
        <v>15</v>
      </c>
    </row>
    <row r="4" spans="1:5" ht="28.5" x14ac:dyDescent="0.25">
      <c r="A4" s="5" t="s">
        <v>7</v>
      </c>
      <c r="B4" s="6" t="s">
        <v>8</v>
      </c>
      <c r="C4" s="1"/>
      <c r="D4" s="1"/>
    </row>
    <row r="5" spans="1:5" ht="60" x14ac:dyDescent="0.25">
      <c r="A5" s="5"/>
      <c r="B5" s="5" t="s">
        <v>9</v>
      </c>
      <c r="C5" s="5" t="s">
        <v>23</v>
      </c>
      <c r="D5" s="4">
        <v>2</v>
      </c>
    </row>
    <row r="6" spans="1:5" ht="113.25" customHeight="1" x14ac:dyDescent="0.25">
      <c r="A6" s="5"/>
      <c r="B6" s="14" t="s">
        <v>10</v>
      </c>
      <c r="C6" s="5" t="s">
        <v>24</v>
      </c>
      <c r="D6" s="4">
        <v>2</v>
      </c>
    </row>
    <row r="7" spans="1:5" ht="192" customHeight="1" x14ac:dyDescent="0.25">
      <c r="A7" s="5"/>
      <c r="B7" s="5" t="s">
        <v>11</v>
      </c>
      <c r="C7" s="5" t="s">
        <v>24</v>
      </c>
      <c r="D7" s="4">
        <v>2</v>
      </c>
    </row>
    <row r="8" spans="1:5" ht="75.75" customHeight="1" x14ac:dyDescent="0.25">
      <c r="A8" s="5"/>
      <c r="B8" s="5" t="s">
        <v>12</v>
      </c>
      <c r="C8" s="5" t="s">
        <v>24</v>
      </c>
      <c r="D8" s="4">
        <v>1</v>
      </c>
    </row>
    <row r="9" spans="1:5" ht="60" x14ac:dyDescent="0.25">
      <c r="A9" s="5"/>
      <c r="B9" s="5" t="s">
        <v>13</v>
      </c>
      <c r="C9" s="5" t="s">
        <v>24</v>
      </c>
      <c r="D9" s="4">
        <v>2</v>
      </c>
    </row>
    <row r="10" spans="1:5" ht="30" x14ac:dyDescent="0.25">
      <c r="A10" s="5"/>
      <c r="B10" s="5" t="s">
        <v>14</v>
      </c>
      <c r="C10" s="5" t="s">
        <v>25</v>
      </c>
      <c r="D10" s="4">
        <v>1</v>
      </c>
    </row>
    <row r="11" spans="1:5" ht="48" customHeight="1" x14ac:dyDescent="0.25">
      <c r="A11" s="5"/>
      <c r="B11" s="5" t="s">
        <v>15</v>
      </c>
      <c r="C11" s="5" t="s">
        <v>24</v>
      </c>
      <c r="D11" s="4">
        <v>2</v>
      </c>
    </row>
    <row r="12" spans="1:5" x14ac:dyDescent="0.25">
      <c r="A12" s="5"/>
      <c r="B12" s="5" t="s">
        <v>16</v>
      </c>
      <c r="C12" s="5" t="s">
        <v>25</v>
      </c>
      <c r="D12" s="4">
        <v>1</v>
      </c>
    </row>
    <row r="13" spans="1:5" ht="30" x14ac:dyDescent="0.25">
      <c r="A13" s="5" t="s">
        <v>26</v>
      </c>
      <c r="B13" s="5" t="s">
        <v>27</v>
      </c>
      <c r="C13" s="5" t="s">
        <v>25</v>
      </c>
      <c r="D13" s="42">
        <v>1</v>
      </c>
    </row>
    <row r="14" spans="1:5" ht="30" x14ac:dyDescent="0.25">
      <c r="A14" s="5" t="s">
        <v>28</v>
      </c>
      <c r="B14" s="5" t="s">
        <v>29</v>
      </c>
      <c r="C14" s="5" t="s">
        <v>25</v>
      </c>
      <c r="D14" s="42">
        <v>1</v>
      </c>
    </row>
    <row r="15" spans="1:5" ht="28.5" x14ac:dyDescent="0.25">
      <c r="A15" s="1" t="s">
        <v>17</v>
      </c>
      <c r="B15" s="6" t="s">
        <v>18</v>
      </c>
      <c r="C15" s="1" t="s">
        <v>33</v>
      </c>
      <c r="D15" s="1">
        <f>SUM(D17:D18)</f>
        <v>4</v>
      </c>
    </row>
    <row r="16" spans="1:5" ht="28.5" x14ac:dyDescent="0.25">
      <c r="A16" s="5" t="s">
        <v>19</v>
      </c>
      <c r="B16" s="6" t="s">
        <v>20</v>
      </c>
      <c r="C16" s="21"/>
      <c r="D16" s="20">
        <v>0</v>
      </c>
    </row>
    <row r="17" spans="1:5" ht="47.25" customHeight="1" x14ac:dyDescent="0.25">
      <c r="A17" s="5"/>
      <c r="B17" s="5" t="s">
        <v>21</v>
      </c>
      <c r="C17" s="5" t="s">
        <v>24</v>
      </c>
      <c r="D17" s="4">
        <v>2</v>
      </c>
    </row>
    <row r="18" spans="1:5" ht="75" x14ac:dyDescent="0.25">
      <c r="A18" s="5"/>
      <c r="B18" s="5" t="s">
        <v>143</v>
      </c>
      <c r="C18" s="5" t="s">
        <v>24</v>
      </c>
      <c r="D18" s="4">
        <v>2</v>
      </c>
    </row>
    <row r="19" spans="1:5" ht="42.75" x14ac:dyDescent="0.25">
      <c r="A19" s="1" t="s">
        <v>30</v>
      </c>
      <c r="B19" s="6" t="s">
        <v>31</v>
      </c>
      <c r="C19" s="1" t="s">
        <v>32</v>
      </c>
      <c r="D19" s="4">
        <f>SUM(D20:D23)</f>
        <v>3</v>
      </c>
    </row>
    <row r="20" spans="1:5" x14ac:dyDescent="0.25">
      <c r="A20" s="5" t="s">
        <v>34</v>
      </c>
      <c r="B20" s="5" t="s">
        <v>35</v>
      </c>
      <c r="C20" s="5" t="s">
        <v>25</v>
      </c>
      <c r="D20" s="4">
        <v>1</v>
      </c>
    </row>
    <row r="21" spans="1:5" x14ac:dyDescent="0.25">
      <c r="A21" s="5" t="s">
        <v>36</v>
      </c>
      <c r="B21" s="5" t="s">
        <v>37</v>
      </c>
      <c r="C21" s="5" t="s">
        <v>25</v>
      </c>
      <c r="D21" s="4">
        <v>1</v>
      </c>
    </row>
    <row r="22" spans="1:5" ht="33" customHeight="1" x14ac:dyDescent="0.25">
      <c r="A22" s="5" t="s">
        <v>38</v>
      </c>
      <c r="B22" s="5" t="s">
        <v>39</v>
      </c>
      <c r="C22" s="5" t="s">
        <v>25</v>
      </c>
      <c r="D22" s="4">
        <v>1</v>
      </c>
    </row>
    <row r="23" spans="1:5" ht="30" x14ac:dyDescent="0.25">
      <c r="A23" s="5" t="s">
        <v>40</v>
      </c>
      <c r="B23" s="5" t="s">
        <v>41</v>
      </c>
      <c r="C23" s="5" t="s">
        <v>25</v>
      </c>
      <c r="D23" s="4">
        <v>0</v>
      </c>
    </row>
    <row r="24" spans="1:5" ht="42.75" x14ac:dyDescent="0.25">
      <c r="A24" s="1" t="s">
        <v>42</v>
      </c>
      <c r="B24" s="1" t="s">
        <v>43</v>
      </c>
      <c r="C24" s="1" t="s">
        <v>44</v>
      </c>
      <c r="D24" s="4">
        <f>SUM(D25:D26)</f>
        <v>0</v>
      </c>
    </row>
    <row r="25" spans="1:5" ht="30" x14ac:dyDescent="0.25">
      <c r="A25" s="5" t="s">
        <v>45</v>
      </c>
      <c r="B25" s="5" t="s">
        <v>46</v>
      </c>
      <c r="C25" s="5" t="s">
        <v>25</v>
      </c>
      <c r="D25" s="4">
        <v>0</v>
      </c>
    </row>
    <row r="26" spans="1:5" ht="30" x14ac:dyDescent="0.25">
      <c r="A26" s="5" t="s">
        <v>47</v>
      </c>
      <c r="B26" s="5" t="s">
        <v>48</v>
      </c>
      <c r="C26" s="5" t="s">
        <v>25</v>
      </c>
      <c r="D26" s="4">
        <v>0</v>
      </c>
    </row>
    <row r="27" spans="1:5" ht="42.75" x14ac:dyDescent="0.25">
      <c r="A27" s="1">
        <v>2</v>
      </c>
      <c r="B27" s="1" t="s">
        <v>49</v>
      </c>
      <c r="C27" s="13" t="s">
        <v>201</v>
      </c>
      <c r="D27" s="29">
        <f>SUM(D28,D34,D41,D44,D51,D57,D61)/37*100</f>
        <v>75.675675675675677</v>
      </c>
      <c r="E27" s="43">
        <f>SUM(D28,D34,D41,D44,D51,D57,D61)</f>
        <v>28</v>
      </c>
    </row>
    <row r="28" spans="1:5" ht="27.75" customHeight="1" x14ac:dyDescent="0.25">
      <c r="A28" s="1" t="s">
        <v>50</v>
      </c>
      <c r="B28" s="7" t="s">
        <v>51</v>
      </c>
      <c r="C28" s="1" t="s">
        <v>52</v>
      </c>
      <c r="D28" s="5">
        <f>SUM(D29:D33)</f>
        <v>9</v>
      </c>
    </row>
    <row r="29" spans="1:5" ht="45.75" customHeight="1" x14ac:dyDescent="0.25">
      <c r="A29" s="11" t="s">
        <v>53</v>
      </c>
      <c r="B29" s="15" t="s">
        <v>144</v>
      </c>
      <c r="C29" s="8" t="s">
        <v>24</v>
      </c>
      <c r="D29" s="5">
        <v>1</v>
      </c>
    </row>
    <row r="30" spans="1:5" ht="45.75" customHeight="1" x14ac:dyDescent="0.25">
      <c r="A30" s="11" t="s">
        <v>54</v>
      </c>
      <c r="B30" s="18" t="s">
        <v>145</v>
      </c>
      <c r="C30" s="8" t="s">
        <v>24</v>
      </c>
      <c r="D30" s="5">
        <v>2</v>
      </c>
    </row>
    <row r="31" spans="1:5" ht="44.25" customHeight="1" x14ac:dyDescent="0.25">
      <c r="A31" s="11" t="s">
        <v>55</v>
      </c>
      <c r="B31" s="18" t="s">
        <v>146</v>
      </c>
      <c r="C31" s="8" t="s">
        <v>24</v>
      </c>
      <c r="D31" s="5">
        <v>2</v>
      </c>
    </row>
    <row r="32" spans="1:5" ht="45.75" customHeight="1" x14ac:dyDescent="0.25">
      <c r="A32" s="11" t="s">
        <v>56</v>
      </c>
      <c r="B32" s="18" t="s">
        <v>147</v>
      </c>
      <c r="C32" s="8" t="s">
        <v>24</v>
      </c>
      <c r="D32" s="5">
        <v>2</v>
      </c>
    </row>
    <row r="33" spans="1:4" ht="48" customHeight="1" x14ac:dyDescent="0.25">
      <c r="A33" s="11" t="s">
        <v>57</v>
      </c>
      <c r="B33" s="18" t="s">
        <v>148</v>
      </c>
      <c r="C33" s="8" t="s">
        <v>24</v>
      </c>
      <c r="D33" s="5">
        <v>2</v>
      </c>
    </row>
    <row r="34" spans="1:4" ht="42.75" x14ac:dyDescent="0.25">
      <c r="A34" s="1" t="s">
        <v>58</v>
      </c>
      <c r="B34" s="10" t="s">
        <v>59</v>
      </c>
      <c r="C34" s="1" t="s">
        <v>149</v>
      </c>
      <c r="D34" s="5">
        <f>SUM(D35:D40)</f>
        <v>4</v>
      </c>
    </row>
    <row r="35" spans="1:4" ht="30" x14ac:dyDescent="0.25">
      <c r="A35" s="5" t="s">
        <v>60</v>
      </c>
      <c r="B35" s="5" t="s">
        <v>61</v>
      </c>
      <c r="C35" s="5" t="s">
        <v>25</v>
      </c>
      <c r="D35" s="5">
        <v>1</v>
      </c>
    </row>
    <row r="36" spans="1:4" x14ac:dyDescent="0.25">
      <c r="A36" s="5" t="s">
        <v>62</v>
      </c>
      <c r="B36" s="5" t="s">
        <v>63</v>
      </c>
      <c r="C36" s="5" t="s">
        <v>25</v>
      </c>
      <c r="D36" s="5">
        <v>1</v>
      </c>
    </row>
    <row r="37" spans="1:4" ht="30" x14ac:dyDescent="0.25">
      <c r="A37" s="5" t="s">
        <v>64</v>
      </c>
      <c r="B37" s="5" t="s">
        <v>65</v>
      </c>
      <c r="C37" s="5" t="s">
        <v>25</v>
      </c>
      <c r="D37" s="5">
        <v>1</v>
      </c>
    </row>
    <row r="38" spans="1:4" ht="45" x14ac:dyDescent="0.25">
      <c r="A38" s="5" t="s">
        <v>66</v>
      </c>
      <c r="B38" s="23" t="s">
        <v>67</v>
      </c>
      <c r="C38" s="5" t="s">
        <v>25</v>
      </c>
      <c r="D38" s="40">
        <v>0</v>
      </c>
    </row>
    <row r="39" spans="1:4" ht="30" x14ac:dyDescent="0.25">
      <c r="A39" s="24" t="s">
        <v>150</v>
      </c>
      <c r="B39" s="18" t="s">
        <v>152</v>
      </c>
      <c r="C39" s="5" t="s">
        <v>25</v>
      </c>
      <c r="D39" s="5">
        <v>0</v>
      </c>
    </row>
    <row r="40" spans="1:4" x14ac:dyDescent="0.25">
      <c r="A40" s="24" t="s">
        <v>151</v>
      </c>
      <c r="B40" s="15" t="s">
        <v>153</v>
      </c>
      <c r="C40" s="5" t="s">
        <v>25</v>
      </c>
      <c r="D40" s="5">
        <v>1</v>
      </c>
    </row>
    <row r="41" spans="1:4" ht="31.5" customHeight="1" x14ac:dyDescent="0.25">
      <c r="A41" s="7" t="s">
        <v>68</v>
      </c>
      <c r="B41" s="9" t="s">
        <v>69</v>
      </c>
      <c r="C41" s="25" t="s">
        <v>70</v>
      </c>
      <c r="D41" s="40">
        <f>SUM(D42:D43)</f>
        <v>2</v>
      </c>
    </row>
    <row r="42" spans="1:4" x14ac:dyDescent="0.25">
      <c r="A42" s="5" t="s">
        <v>71</v>
      </c>
      <c r="B42" s="17" t="s">
        <v>154</v>
      </c>
      <c r="C42" s="16" t="s">
        <v>25</v>
      </c>
      <c r="D42" s="41">
        <v>1</v>
      </c>
    </row>
    <row r="43" spans="1:4" x14ac:dyDescent="0.25">
      <c r="A43" s="5" t="s">
        <v>73</v>
      </c>
      <c r="B43" s="17" t="s">
        <v>72</v>
      </c>
      <c r="C43" s="16" t="s">
        <v>25</v>
      </c>
      <c r="D43" s="41">
        <v>1</v>
      </c>
    </row>
    <row r="44" spans="1:4" ht="32.25" customHeight="1" x14ac:dyDescent="0.25">
      <c r="A44" s="1" t="s">
        <v>74</v>
      </c>
      <c r="B44" s="7" t="s">
        <v>75</v>
      </c>
      <c r="C44" s="1" t="s">
        <v>149</v>
      </c>
      <c r="D44" s="41">
        <f>SUM(D45:D50)</f>
        <v>6</v>
      </c>
    </row>
    <row r="45" spans="1:4" ht="31.5" x14ac:dyDescent="0.25">
      <c r="A45" s="11" t="s">
        <v>77</v>
      </c>
      <c r="B45" s="3" t="s">
        <v>156</v>
      </c>
      <c r="C45" s="8" t="s">
        <v>25</v>
      </c>
      <c r="D45" s="41">
        <v>1</v>
      </c>
    </row>
    <row r="46" spans="1:4" ht="15.75" x14ac:dyDescent="0.25">
      <c r="A46" s="11" t="s">
        <v>80</v>
      </c>
      <c r="B46" s="39" t="s">
        <v>157</v>
      </c>
      <c r="C46" s="8" t="s">
        <v>25</v>
      </c>
      <c r="D46" s="41">
        <v>1</v>
      </c>
    </row>
    <row r="47" spans="1:4" ht="15.75" x14ac:dyDescent="0.25">
      <c r="A47" s="11" t="s">
        <v>81</v>
      </c>
      <c r="B47" s="39" t="s">
        <v>158</v>
      </c>
      <c r="C47" s="8" t="s">
        <v>25</v>
      </c>
      <c r="D47" s="41">
        <v>1</v>
      </c>
    </row>
    <row r="48" spans="1:4" ht="31.5" x14ac:dyDescent="0.25">
      <c r="A48" s="11" t="s">
        <v>82</v>
      </c>
      <c r="B48" s="3" t="s">
        <v>78</v>
      </c>
      <c r="C48" s="8" t="s">
        <v>25</v>
      </c>
      <c r="D48" s="41">
        <v>1</v>
      </c>
    </row>
    <row r="49" spans="1:4" ht="31.5" x14ac:dyDescent="0.25">
      <c r="A49" s="11" t="s">
        <v>83</v>
      </c>
      <c r="B49" s="3" t="s">
        <v>79</v>
      </c>
      <c r="C49" s="8" t="s">
        <v>25</v>
      </c>
      <c r="D49" s="41">
        <v>1</v>
      </c>
    </row>
    <row r="50" spans="1:4" ht="31.5" x14ac:dyDescent="0.25">
      <c r="A50" s="11" t="s">
        <v>155</v>
      </c>
      <c r="B50" s="3" t="s">
        <v>159</v>
      </c>
      <c r="C50" s="8" t="s">
        <v>25</v>
      </c>
      <c r="D50" s="41">
        <v>1</v>
      </c>
    </row>
    <row r="51" spans="1:4" ht="57" x14ac:dyDescent="0.25">
      <c r="A51" s="9" t="s">
        <v>84</v>
      </c>
      <c r="B51" s="9" t="s">
        <v>85</v>
      </c>
      <c r="C51" s="9" t="s">
        <v>160</v>
      </c>
      <c r="D51" s="40">
        <f>SUM(D52:D56)</f>
        <v>4</v>
      </c>
    </row>
    <row r="52" spans="1:4" x14ac:dyDescent="0.25">
      <c r="A52" s="5" t="s">
        <v>86</v>
      </c>
      <c r="B52" s="18" t="s">
        <v>161</v>
      </c>
      <c r="C52" s="16" t="s">
        <v>25</v>
      </c>
      <c r="D52" s="41">
        <v>0</v>
      </c>
    </row>
    <row r="53" spans="1:4" x14ac:dyDescent="0.25">
      <c r="A53" s="5" t="s">
        <v>87</v>
      </c>
      <c r="B53" s="18" t="s">
        <v>162</v>
      </c>
      <c r="C53" s="16" t="s">
        <v>91</v>
      </c>
      <c r="D53" s="41">
        <v>1</v>
      </c>
    </row>
    <row r="54" spans="1:4" x14ac:dyDescent="0.25">
      <c r="A54" s="5" t="s">
        <v>88</v>
      </c>
      <c r="B54" s="18" t="s">
        <v>92</v>
      </c>
      <c r="C54" s="16" t="s">
        <v>25</v>
      </c>
      <c r="D54" s="41">
        <v>1</v>
      </c>
    </row>
    <row r="55" spans="1:4" x14ac:dyDescent="0.25">
      <c r="A55" s="5" t="s">
        <v>89</v>
      </c>
      <c r="B55" s="18" t="s">
        <v>93</v>
      </c>
      <c r="C55" s="16" t="s">
        <v>25</v>
      </c>
      <c r="D55" s="41">
        <v>1</v>
      </c>
    </row>
    <row r="56" spans="1:4" x14ac:dyDescent="0.25">
      <c r="A56" s="5" t="s">
        <v>90</v>
      </c>
      <c r="B56" s="18" t="s">
        <v>163</v>
      </c>
      <c r="C56" s="16" t="s">
        <v>25</v>
      </c>
      <c r="D56" s="41">
        <v>1</v>
      </c>
    </row>
    <row r="57" spans="1:4" ht="34.5" customHeight="1" x14ac:dyDescent="0.25">
      <c r="A57" s="10" t="s">
        <v>94</v>
      </c>
      <c r="B57" s="9" t="s">
        <v>95</v>
      </c>
      <c r="C57" s="9" t="s">
        <v>76</v>
      </c>
      <c r="D57" s="40">
        <f>SUM(D58:D60)</f>
        <v>2</v>
      </c>
    </row>
    <row r="58" spans="1:4" x14ac:dyDescent="0.25">
      <c r="A58" s="11" t="s">
        <v>97</v>
      </c>
      <c r="B58" s="22" t="s">
        <v>100</v>
      </c>
      <c r="C58" s="16" t="s">
        <v>25</v>
      </c>
      <c r="D58" s="41">
        <v>1</v>
      </c>
    </row>
    <row r="59" spans="1:4" ht="59.25" customHeight="1" x14ac:dyDescent="0.25">
      <c r="A59" s="11" t="s">
        <v>98</v>
      </c>
      <c r="B59" s="19" t="s">
        <v>164</v>
      </c>
      <c r="C59" s="16" t="s">
        <v>165</v>
      </c>
      <c r="D59" s="41">
        <v>1</v>
      </c>
    </row>
    <row r="60" spans="1:4" x14ac:dyDescent="0.25">
      <c r="A60" s="11" t="s">
        <v>99</v>
      </c>
      <c r="B60" s="22" t="s">
        <v>101</v>
      </c>
      <c r="C60" s="16" t="s">
        <v>25</v>
      </c>
      <c r="D60" s="41">
        <v>0</v>
      </c>
    </row>
    <row r="61" spans="1:4" ht="34.5" customHeight="1" x14ac:dyDescent="0.25">
      <c r="A61" s="7" t="s">
        <v>102</v>
      </c>
      <c r="B61" s="9" t="s">
        <v>103</v>
      </c>
      <c r="C61" s="9" t="s">
        <v>96</v>
      </c>
      <c r="D61" s="40">
        <f>SUM(D62:D64)</f>
        <v>1</v>
      </c>
    </row>
    <row r="62" spans="1:4" ht="30" x14ac:dyDescent="0.25">
      <c r="A62" s="5" t="s">
        <v>104</v>
      </c>
      <c r="B62" s="18" t="s">
        <v>107</v>
      </c>
      <c r="C62" s="16" t="s">
        <v>25</v>
      </c>
      <c r="D62" s="41">
        <v>1</v>
      </c>
    </row>
    <row r="63" spans="1:4" x14ac:dyDescent="0.25">
      <c r="A63" s="5" t="s">
        <v>105</v>
      </c>
      <c r="B63" s="17" t="s">
        <v>108</v>
      </c>
      <c r="C63" s="16" t="s">
        <v>25</v>
      </c>
      <c r="D63" s="41">
        <v>0</v>
      </c>
    </row>
    <row r="64" spans="1:4" ht="30" x14ac:dyDescent="0.25">
      <c r="A64" s="5" t="s">
        <v>106</v>
      </c>
      <c r="B64" s="18" t="s">
        <v>109</v>
      </c>
      <c r="C64" s="16" t="s">
        <v>25</v>
      </c>
      <c r="D64" s="41">
        <v>0</v>
      </c>
    </row>
    <row r="67" spans="1:4" x14ac:dyDescent="0.25">
      <c r="A67" s="1" t="s">
        <v>110</v>
      </c>
      <c r="B67" s="1" t="s">
        <v>111</v>
      </c>
      <c r="C67" s="27" t="s">
        <v>203</v>
      </c>
      <c r="D67" s="45">
        <f>SUM(C68,C69,C70,C71,C72,C73,C74,C75,C76,C77)/10</f>
        <v>73.202000000000012</v>
      </c>
    </row>
    <row r="68" spans="1:4" ht="62.25" customHeight="1" x14ac:dyDescent="0.25">
      <c r="A68" s="5" t="s">
        <v>112</v>
      </c>
      <c r="B68" s="5" t="s">
        <v>113</v>
      </c>
      <c r="C68" s="32">
        <v>83.33</v>
      </c>
    </row>
    <row r="69" spans="1:4" ht="62.25" customHeight="1" x14ac:dyDescent="0.25">
      <c r="A69" s="5" t="s">
        <v>114</v>
      </c>
      <c r="B69" s="5" t="s">
        <v>115</v>
      </c>
      <c r="C69" s="32">
        <v>71.430000000000007</v>
      </c>
    </row>
    <row r="70" spans="1:4" ht="93" customHeight="1" x14ac:dyDescent="0.25">
      <c r="A70" s="5" t="s">
        <v>116</v>
      </c>
      <c r="B70" s="5" t="s">
        <v>166</v>
      </c>
      <c r="C70" s="32">
        <v>66.67</v>
      </c>
    </row>
    <row r="71" spans="1:4" ht="61.5" customHeight="1" x14ac:dyDescent="0.25">
      <c r="A71" s="5" t="s">
        <v>117</v>
      </c>
      <c r="B71" s="5" t="s">
        <v>168</v>
      </c>
      <c r="C71" s="32">
        <v>71.430000000000007</v>
      </c>
    </row>
    <row r="72" spans="1:4" ht="79.5" customHeight="1" x14ac:dyDescent="0.25">
      <c r="A72" s="5" t="s">
        <v>118</v>
      </c>
      <c r="B72" s="5" t="s">
        <v>169</v>
      </c>
      <c r="C72" s="32">
        <v>90.48</v>
      </c>
    </row>
    <row r="73" spans="1:4" ht="63.75" customHeight="1" x14ac:dyDescent="0.25">
      <c r="A73" s="5" t="s">
        <v>167</v>
      </c>
      <c r="B73" s="5" t="s">
        <v>170</v>
      </c>
      <c r="C73" s="32">
        <v>92.86</v>
      </c>
    </row>
    <row r="74" spans="1:4" ht="78.75" customHeight="1" x14ac:dyDescent="0.25">
      <c r="A74" s="5" t="s">
        <v>171</v>
      </c>
      <c r="B74" s="5" t="s">
        <v>175</v>
      </c>
      <c r="C74" s="32">
        <v>89.47</v>
      </c>
    </row>
    <row r="75" spans="1:4" ht="75.75" customHeight="1" x14ac:dyDescent="0.25">
      <c r="A75" s="5" t="s">
        <v>172</v>
      </c>
      <c r="B75" s="5" t="s">
        <v>176</v>
      </c>
      <c r="C75" s="32">
        <v>84.21</v>
      </c>
    </row>
    <row r="76" spans="1:4" ht="78.75" customHeight="1" x14ac:dyDescent="0.25">
      <c r="A76" s="5" t="s">
        <v>173</v>
      </c>
      <c r="B76" s="5" t="s">
        <v>177</v>
      </c>
      <c r="C76" s="32">
        <v>25</v>
      </c>
    </row>
    <row r="77" spans="1:4" ht="61.5" customHeight="1" x14ac:dyDescent="0.25">
      <c r="A77" s="5" t="s">
        <v>174</v>
      </c>
      <c r="B77" s="5" t="s">
        <v>178</v>
      </c>
      <c r="C77" s="32">
        <v>57.14</v>
      </c>
    </row>
    <row r="78" spans="1:4" ht="32.25" customHeight="1" x14ac:dyDescent="0.25">
      <c r="A78" s="1">
        <v>4</v>
      </c>
      <c r="B78" s="1" t="s">
        <v>119</v>
      </c>
      <c r="C78" s="32"/>
      <c r="D78" s="45">
        <f>SUM(C79,C80,C81,C82,C83,C84,C85,C86,C87,C88,C89,C90,C91,C92)/14</f>
        <v>68.717142857142861</v>
      </c>
    </row>
    <row r="79" spans="1:4" ht="77.25" customHeight="1" x14ac:dyDescent="0.25">
      <c r="A79" s="5" t="s">
        <v>120</v>
      </c>
      <c r="B79" s="5" t="s">
        <v>179</v>
      </c>
      <c r="C79" s="32">
        <v>40.479999999999997</v>
      </c>
    </row>
    <row r="80" spans="1:4" ht="63" customHeight="1" x14ac:dyDescent="0.25">
      <c r="A80" s="5" t="s">
        <v>121</v>
      </c>
      <c r="B80" s="5" t="s">
        <v>180</v>
      </c>
      <c r="C80" s="32">
        <v>64.290000000000006</v>
      </c>
    </row>
    <row r="81" spans="1:5" ht="60" customHeight="1" x14ac:dyDescent="0.25">
      <c r="A81" s="5" t="s">
        <v>122</v>
      </c>
      <c r="B81" s="5" t="s">
        <v>181</v>
      </c>
      <c r="C81" s="32">
        <v>59.52</v>
      </c>
    </row>
    <row r="82" spans="1:5" ht="62.25" customHeight="1" x14ac:dyDescent="0.25">
      <c r="A82" s="5" t="s">
        <v>123</v>
      </c>
      <c r="B82" s="5" t="s">
        <v>124</v>
      </c>
      <c r="C82" s="32">
        <v>71.430000000000007</v>
      </c>
    </row>
    <row r="83" spans="1:5" ht="60.75" customHeight="1" x14ac:dyDescent="0.25">
      <c r="A83" s="5" t="s">
        <v>125</v>
      </c>
      <c r="B83" s="5" t="s">
        <v>182</v>
      </c>
      <c r="C83" s="32">
        <v>71.430000000000007</v>
      </c>
    </row>
    <row r="84" spans="1:5" ht="63.75" customHeight="1" x14ac:dyDescent="0.25">
      <c r="A84" s="5" t="s">
        <v>126</v>
      </c>
      <c r="B84" s="5" t="s">
        <v>183</v>
      </c>
      <c r="C84" s="32">
        <v>73.680000000000007</v>
      </c>
    </row>
    <row r="85" spans="1:5" ht="75" x14ac:dyDescent="0.25">
      <c r="A85" s="5" t="s">
        <v>127</v>
      </c>
      <c r="B85" s="5" t="s">
        <v>188</v>
      </c>
      <c r="C85" s="32">
        <v>84.21</v>
      </c>
    </row>
    <row r="86" spans="1:5" ht="75" x14ac:dyDescent="0.25">
      <c r="A86" s="5" t="s">
        <v>128</v>
      </c>
      <c r="B86" s="5" t="s">
        <v>189</v>
      </c>
      <c r="C86" s="32">
        <v>78.95</v>
      </c>
    </row>
    <row r="87" spans="1:5" ht="75" x14ac:dyDescent="0.25">
      <c r="A87" s="5" t="s">
        <v>129</v>
      </c>
      <c r="B87" s="5" t="s">
        <v>190</v>
      </c>
      <c r="C87" s="32">
        <v>89.47</v>
      </c>
    </row>
    <row r="88" spans="1:5" ht="75" x14ac:dyDescent="0.25">
      <c r="A88" s="5" t="s">
        <v>184</v>
      </c>
      <c r="B88" s="5" t="s">
        <v>191</v>
      </c>
      <c r="C88" s="32">
        <v>25</v>
      </c>
    </row>
    <row r="89" spans="1:5" ht="75" x14ac:dyDescent="0.25">
      <c r="A89" s="5" t="s">
        <v>185</v>
      </c>
      <c r="B89" s="5" t="s">
        <v>192</v>
      </c>
      <c r="C89" s="32">
        <v>100</v>
      </c>
    </row>
    <row r="90" spans="1:5" ht="75" x14ac:dyDescent="0.25">
      <c r="A90" s="5" t="s">
        <v>186</v>
      </c>
      <c r="B90" s="5" t="s">
        <v>193</v>
      </c>
      <c r="C90" s="32">
        <v>75</v>
      </c>
    </row>
    <row r="91" spans="1:5" ht="75" x14ac:dyDescent="0.25">
      <c r="A91" s="5" t="s">
        <v>187</v>
      </c>
      <c r="B91" s="5" t="s">
        <v>194</v>
      </c>
      <c r="C91" s="32">
        <v>64.290000000000006</v>
      </c>
    </row>
    <row r="92" spans="1:5" ht="105" x14ac:dyDescent="0.25">
      <c r="A92" s="5" t="s">
        <v>196</v>
      </c>
      <c r="B92" s="5" t="s">
        <v>195</v>
      </c>
      <c r="C92" s="32">
        <v>64.290000000000006</v>
      </c>
    </row>
    <row r="93" spans="1:5" ht="54" customHeight="1" x14ac:dyDescent="0.25">
      <c r="A93" s="28"/>
      <c r="B93" s="28"/>
    </row>
    <row r="94" spans="1:5" ht="42.75" x14ac:dyDescent="0.25">
      <c r="A94" s="1" t="s">
        <v>130</v>
      </c>
      <c r="B94" s="1" t="s">
        <v>131</v>
      </c>
      <c r="C94" s="13" t="s">
        <v>205</v>
      </c>
      <c r="D94" s="44">
        <f>SUM(D95:D99)/13*100</f>
        <v>46.153846153846153</v>
      </c>
    </row>
    <row r="95" spans="1:5" ht="75" x14ac:dyDescent="0.25">
      <c r="A95" s="5" t="s">
        <v>132</v>
      </c>
      <c r="B95" s="5" t="s">
        <v>133</v>
      </c>
      <c r="C95" s="5" t="s">
        <v>140</v>
      </c>
      <c r="D95" s="37">
        <v>3</v>
      </c>
    </row>
    <row r="96" spans="1:5" ht="120" x14ac:dyDescent="0.25">
      <c r="A96" s="5" t="s">
        <v>134</v>
      </c>
      <c r="B96" s="5" t="s">
        <v>135</v>
      </c>
      <c r="C96" s="5" t="s">
        <v>141</v>
      </c>
      <c r="D96" s="37">
        <v>2</v>
      </c>
      <c r="E96" s="38" t="s">
        <v>206</v>
      </c>
    </row>
    <row r="97" spans="1:4" ht="120" x14ac:dyDescent="0.25">
      <c r="A97" s="12" t="s">
        <v>136</v>
      </c>
      <c r="B97" s="5" t="s">
        <v>197</v>
      </c>
      <c r="C97" s="5" t="s">
        <v>141</v>
      </c>
      <c r="D97" s="37">
        <v>0</v>
      </c>
    </row>
    <row r="98" spans="1:4" ht="30" x14ac:dyDescent="0.25">
      <c r="A98" s="12" t="s">
        <v>137</v>
      </c>
      <c r="B98" s="5" t="s">
        <v>198</v>
      </c>
      <c r="C98" s="5" t="s">
        <v>25</v>
      </c>
      <c r="D98" s="37">
        <v>0</v>
      </c>
    </row>
    <row r="99" spans="1:4" ht="120" x14ac:dyDescent="0.25">
      <c r="A99" s="5" t="s">
        <v>199</v>
      </c>
      <c r="B99" s="5" t="s">
        <v>204</v>
      </c>
      <c r="C99" s="5" t="s">
        <v>141</v>
      </c>
      <c r="D99" s="37">
        <v>1</v>
      </c>
    </row>
    <row r="100" spans="1:4" x14ac:dyDescent="0.25">
      <c r="D100" s="36">
        <f>SUM(D95:D99)</f>
        <v>6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"/>
  <sheetViews>
    <sheetView tabSelected="1" workbookViewId="0">
      <selection activeCell="B99" sqref="B99"/>
    </sheetView>
  </sheetViews>
  <sheetFormatPr defaultRowHeight="15" x14ac:dyDescent="0.25"/>
  <cols>
    <col min="2" max="2" width="108.28515625" customWidth="1"/>
    <col min="3" max="3" width="21" customWidth="1"/>
    <col min="4" max="4" width="17.28515625" customWidth="1"/>
    <col min="5" max="5" width="18.28515625" customWidth="1"/>
    <col min="6" max="6" width="15.85546875" customWidth="1"/>
  </cols>
  <sheetData>
    <row r="1" spans="1:4" x14ac:dyDescent="0.25">
      <c r="A1" s="20" t="s">
        <v>0</v>
      </c>
      <c r="B1" s="20" t="s">
        <v>1</v>
      </c>
      <c r="C1" s="20" t="s">
        <v>2</v>
      </c>
      <c r="D1" s="1" t="s">
        <v>22</v>
      </c>
    </row>
    <row r="2" spans="1:4" ht="42.75" x14ac:dyDescent="0.25">
      <c r="A2" s="4">
        <v>1</v>
      </c>
      <c r="B2" s="1" t="s">
        <v>4</v>
      </c>
      <c r="C2" s="13" t="s">
        <v>6</v>
      </c>
      <c r="D2" s="1" t="e">
        <f>SUM(#REF!,#REF!,#REF!,#REF!,#REF!,#REF!,#REF!,#REF!,#REF!,#REF!,#REF!,#REF!,#REF!,#REF!,#REF!,'Щегловская СОШ'!D2,#REF!)/17</f>
        <v>#REF!</v>
      </c>
    </row>
    <row r="3" spans="1:4" ht="71.25" x14ac:dyDescent="0.25">
      <c r="A3" s="1" t="s">
        <v>5</v>
      </c>
      <c r="B3" s="6" t="s">
        <v>3</v>
      </c>
      <c r="C3" s="1" t="s">
        <v>142</v>
      </c>
      <c r="D3" s="1"/>
    </row>
    <row r="4" spans="1:4" ht="28.5" x14ac:dyDescent="0.25">
      <c r="A4" s="5" t="s">
        <v>7</v>
      </c>
      <c r="B4" s="6" t="s">
        <v>8</v>
      </c>
      <c r="C4" s="1"/>
      <c r="D4" s="1"/>
    </row>
    <row r="5" spans="1:4" ht="60" x14ac:dyDescent="0.25">
      <c r="A5" s="5"/>
      <c r="B5" s="5" t="s">
        <v>9</v>
      </c>
      <c r="C5" s="5" t="s">
        <v>23</v>
      </c>
      <c r="D5" s="5"/>
    </row>
    <row r="6" spans="1:4" ht="113.25" customHeight="1" x14ac:dyDescent="0.25">
      <c r="A6" s="5"/>
      <c r="B6" s="14" t="s">
        <v>10</v>
      </c>
      <c r="C6" s="5" t="s">
        <v>24</v>
      </c>
      <c r="D6" s="5" t="s">
        <v>202</v>
      </c>
    </row>
    <row r="7" spans="1:4" ht="192" customHeight="1" x14ac:dyDescent="0.25">
      <c r="A7" s="5"/>
      <c r="B7" s="5" t="s">
        <v>11</v>
      </c>
      <c r="C7" s="5" t="s">
        <v>24</v>
      </c>
      <c r="D7" s="5"/>
    </row>
    <row r="8" spans="1:4" ht="75.75" customHeight="1" x14ac:dyDescent="0.25">
      <c r="A8" s="5"/>
      <c r="B8" s="5" t="s">
        <v>12</v>
      </c>
      <c r="C8" s="5" t="s">
        <v>24</v>
      </c>
      <c r="D8" s="5"/>
    </row>
    <row r="9" spans="1:4" ht="60" x14ac:dyDescent="0.25">
      <c r="A9" s="5"/>
      <c r="B9" s="5" t="s">
        <v>13</v>
      </c>
      <c r="C9" s="5" t="s">
        <v>24</v>
      </c>
      <c r="D9" s="5"/>
    </row>
    <row r="10" spans="1:4" ht="30" x14ac:dyDescent="0.25">
      <c r="A10" s="5"/>
      <c r="B10" s="5" t="s">
        <v>14</v>
      </c>
      <c r="C10" s="5" t="s">
        <v>25</v>
      </c>
      <c r="D10" s="5"/>
    </row>
    <row r="11" spans="1:4" ht="48" customHeight="1" x14ac:dyDescent="0.25">
      <c r="A11" s="5"/>
      <c r="B11" s="5" t="s">
        <v>15</v>
      </c>
      <c r="C11" s="5" t="s">
        <v>24</v>
      </c>
      <c r="D11" s="5"/>
    </row>
    <row r="12" spans="1:4" x14ac:dyDescent="0.25">
      <c r="A12" s="5"/>
      <c r="B12" s="5" t="s">
        <v>16</v>
      </c>
      <c r="C12" s="5" t="s">
        <v>25</v>
      </c>
      <c r="D12" s="5"/>
    </row>
    <row r="13" spans="1:4" ht="30" x14ac:dyDescent="0.25">
      <c r="A13" s="5" t="s">
        <v>26</v>
      </c>
      <c r="B13" s="5" t="s">
        <v>27</v>
      </c>
      <c r="C13" s="5" t="s">
        <v>25</v>
      </c>
      <c r="D13" s="5"/>
    </row>
    <row r="14" spans="1:4" ht="30" x14ac:dyDescent="0.25">
      <c r="A14" s="5" t="s">
        <v>28</v>
      </c>
      <c r="B14" s="5" t="s">
        <v>29</v>
      </c>
      <c r="C14" s="5" t="s">
        <v>25</v>
      </c>
      <c r="D14" s="5"/>
    </row>
    <row r="15" spans="1:4" ht="28.5" x14ac:dyDescent="0.25">
      <c r="A15" s="1" t="s">
        <v>17</v>
      </c>
      <c r="B15" s="6" t="s">
        <v>18</v>
      </c>
      <c r="C15" s="1" t="s">
        <v>33</v>
      </c>
      <c r="D15" s="1"/>
    </row>
    <row r="16" spans="1:4" ht="28.5" x14ac:dyDescent="0.25">
      <c r="A16" s="5" t="s">
        <v>19</v>
      </c>
      <c r="B16" s="6" t="s">
        <v>20</v>
      </c>
      <c r="C16" s="21"/>
      <c r="D16" s="21"/>
    </row>
    <row r="17" spans="1:4" ht="47.25" customHeight="1" x14ac:dyDescent="0.25">
      <c r="A17" s="5"/>
      <c r="B17" s="5" t="s">
        <v>21</v>
      </c>
      <c r="C17" s="5" t="s">
        <v>24</v>
      </c>
      <c r="D17" s="5"/>
    </row>
    <row r="18" spans="1:4" ht="75" x14ac:dyDescent="0.25">
      <c r="A18" s="5"/>
      <c r="B18" s="5" t="s">
        <v>143</v>
      </c>
      <c r="C18" s="5" t="s">
        <v>24</v>
      </c>
      <c r="D18" s="5"/>
    </row>
    <row r="19" spans="1:4" ht="42.75" x14ac:dyDescent="0.25">
      <c r="A19" s="1" t="s">
        <v>30</v>
      </c>
      <c r="B19" s="6" t="s">
        <v>31</v>
      </c>
      <c r="C19" s="1" t="s">
        <v>32</v>
      </c>
      <c r="D19" s="5"/>
    </row>
    <row r="20" spans="1:4" x14ac:dyDescent="0.25">
      <c r="A20" s="5" t="s">
        <v>34</v>
      </c>
      <c r="B20" s="5" t="s">
        <v>35</v>
      </c>
      <c r="C20" s="5" t="s">
        <v>25</v>
      </c>
      <c r="D20" s="5"/>
    </row>
    <row r="21" spans="1:4" x14ac:dyDescent="0.25">
      <c r="A21" s="5" t="s">
        <v>36</v>
      </c>
      <c r="B21" s="5" t="s">
        <v>37</v>
      </c>
      <c r="C21" s="5" t="s">
        <v>25</v>
      </c>
      <c r="D21" s="5"/>
    </row>
    <row r="22" spans="1:4" ht="33" customHeight="1" x14ac:dyDescent="0.25">
      <c r="A22" s="5" t="s">
        <v>38</v>
      </c>
      <c r="B22" s="5" t="s">
        <v>39</v>
      </c>
      <c r="C22" s="5" t="s">
        <v>25</v>
      </c>
      <c r="D22" s="5"/>
    </row>
    <row r="23" spans="1:4" ht="30" x14ac:dyDescent="0.25">
      <c r="A23" s="5" t="s">
        <v>40</v>
      </c>
      <c r="B23" s="5" t="s">
        <v>41</v>
      </c>
      <c r="C23" s="5" t="s">
        <v>25</v>
      </c>
      <c r="D23" s="5"/>
    </row>
    <row r="24" spans="1:4" ht="42.75" x14ac:dyDescent="0.25">
      <c r="A24" s="1" t="s">
        <v>42</v>
      </c>
      <c r="B24" s="1" t="s">
        <v>43</v>
      </c>
      <c r="C24" s="1" t="s">
        <v>44</v>
      </c>
      <c r="D24" s="5"/>
    </row>
    <row r="25" spans="1:4" ht="30" x14ac:dyDescent="0.25">
      <c r="A25" s="5" t="s">
        <v>45</v>
      </c>
      <c r="B25" s="5" t="s">
        <v>46</v>
      </c>
      <c r="C25" s="5" t="s">
        <v>25</v>
      </c>
      <c r="D25" s="5"/>
    </row>
    <row r="26" spans="1:4" ht="30" x14ac:dyDescent="0.25">
      <c r="A26" s="5" t="s">
        <v>47</v>
      </c>
      <c r="B26" s="5" t="s">
        <v>48</v>
      </c>
      <c r="C26" s="5" t="s">
        <v>25</v>
      </c>
      <c r="D26" s="5"/>
    </row>
    <row r="27" spans="1:4" ht="42.75" x14ac:dyDescent="0.25">
      <c r="A27" s="1">
        <v>2</v>
      </c>
      <c r="B27" s="1" t="s">
        <v>49</v>
      </c>
      <c r="C27" s="13" t="s">
        <v>201</v>
      </c>
      <c r="D27" s="30" t="e">
        <f>SUM(#REF!,#REF!,#REF!,#REF!,#REF!,#REF!,#REF!,#REF!,#REF!,#REF!,#REF!,#REF!,#REF!,#REF!,#REF!,'Щегловская СОШ'!D27,#REF!)/17</f>
        <v>#REF!</v>
      </c>
    </row>
    <row r="28" spans="1:4" ht="27.75" customHeight="1" x14ac:dyDescent="0.25">
      <c r="A28" s="1" t="s">
        <v>50</v>
      </c>
      <c r="B28" s="7" t="s">
        <v>51</v>
      </c>
      <c r="C28" s="1" t="s">
        <v>52</v>
      </c>
      <c r="D28" s="5"/>
    </row>
    <row r="29" spans="1:4" ht="45.75" customHeight="1" x14ac:dyDescent="0.25">
      <c r="A29" s="11" t="s">
        <v>53</v>
      </c>
      <c r="B29" s="15" t="s">
        <v>144</v>
      </c>
      <c r="C29" s="8" t="s">
        <v>24</v>
      </c>
      <c r="D29" s="5"/>
    </row>
    <row r="30" spans="1:4" ht="45.75" customHeight="1" x14ac:dyDescent="0.25">
      <c r="A30" s="11" t="s">
        <v>54</v>
      </c>
      <c r="B30" s="18" t="s">
        <v>145</v>
      </c>
      <c r="C30" s="8" t="s">
        <v>24</v>
      </c>
      <c r="D30" s="5"/>
    </row>
    <row r="31" spans="1:4" ht="44.25" customHeight="1" x14ac:dyDescent="0.25">
      <c r="A31" s="11" t="s">
        <v>55</v>
      </c>
      <c r="B31" s="18" t="s">
        <v>146</v>
      </c>
      <c r="C31" s="8" t="s">
        <v>24</v>
      </c>
      <c r="D31" s="5"/>
    </row>
    <row r="32" spans="1:4" ht="45.75" customHeight="1" x14ac:dyDescent="0.25">
      <c r="A32" s="11" t="s">
        <v>56</v>
      </c>
      <c r="B32" s="18" t="s">
        <v>147</v>
      </c>
      <c r="C32" s="8" t="s">
        <v>24</v>
      </c>
      <c r="D32" s="5"/>
    </row>
    <row r="33" spans="1:4" ht="48" customHeight="1" x14ac:dyDescent="0.25">
      <c r="A33" s="11" t="s">
        <v>57</v>
      </c>
      <c r="B33" s="18" t="s">
        <v>148</v>
      </c>
      <c r="C33" s="8" t="s">
        <v>24</v>
      </c>
      <c r="D33" s="5"/>
    </row>
    <row r="34" spans="1:4" ht="42.75" x14ac:dyDescent="0.25">
      <c r="A34" s="1" t="s">
        <v>58</v>
      </c>
      <c r="B34" s="10" t="s">
        <v>59</v>
      </c>
      <c r="C34" s="1" t="s">
        <v>149</v>
      </c>
      <c r="D34" s="5"/>
    </row>
    <row r="35" spans="1:4" ht="30" x14ac:dyDescent="0.25">
      <c r="A35" s="5" t="s">
        <v>60</v>
      </c>
      <c r="B35" s="5" t="s">
        <v>61</v>
      </c>
      <c r="C35" s="5" t="s">
        <v>25</v>
      </c>
      <c r="D35" s="5"/>
    </row>
    <row r="36" spans="1:4" x14ac:dyDescent="0.25">
      <c r="A36" s="5" t="s">
        <v>62</v>
      </c>
      <c r="B36" s="5" t="s">
        <v>63</v>
      </c>
      <c r="C36" s="5" t="s">
        <v>25</v>
      </c>
      <c r="D36" s="5"/>
    </row>
    <row r="37" spans="1:4" ht="30" x14ac:dyDescent="0.25">
      <c r="A37" s="5" t="s">
        <v>64</v>
      </c>
      <c r="B37" s="5" t="s">
        <v>65</v>
      </c>
      <c r="C37" s="5" t="s">
        <v>25</v>
      </c>
      <c r="D37" s="5"/>
    </row>
    <row r="38" spans="1:4" ht="45" x14ac:dyDescent="0.25">
      <c r="A38" s="5" t="s">
        <v>66</v>
      </c>
      <c r="B38" s="23" t="s">
        <v>67</v>
      </c>
      <c r="C38" s="5" t="s">
        <v>25</v>
      </c>
      <c r="D38" s="5"/>
    </row>
    <row r="39" spans="1:4" ht="30" x14ac:dyDescent="0.25">
      <c r="A39" s="24" t="s">
        <v>150</v>
      </c>
      <c r="B39" s="18" t="s">
        <v>152</v>
      </c>
      <c r="C39" s="5" t="s">
        <v>25</v>
      </c>
      <c r="D39" s="5"/>
    </row>
    <row r="40" spans="1:4" x14ac:dyDescent="0.25">
      <c r="A40" s="24" t="s">
        <v>151</v>
      </c>
      <c r="B40" s="15" t="s">
        <v>153</v>
      </c>
      <c r="C40" s="5" t="s">
        <v>25</v>
      </c>
      <c r="D40" s="5"/>
    </row>
    <row r="41" spans="1:4" ht="31.5" customHeight="1" x14ac:dyDescent="0.25">
      <c r="A41" s="7" t="s">
        <v>68</v>
      </c>
      <c r="B41" s="9" t="s">
        <v>69</v>
      </c>
      <c r="C41" s="25" t="s">
        <v>70</v>
      </c>
      <c r="D41" s="5"/>
    </row>
    <row r="42" spans="1:4" x14ac:dyDescent="0.25">
      <c r="A42" s="5" t="s">
        <v>71</v>
      </c>
      <c r="B42" s="17" t="s">
        <v>154</v>
      </c>
      <c r="C42" s="16" t="s">
        <v>25</v>
      </c>
      <c r="D42" s="8"/>
    </row>
    <row r="43" spans="1:4" x14ac:dyDescent="0.25">
      <c r="A43" s="5" t="s">
        <v>73</v>
      </c>
      <c r="B43" s="17" t="s">
        <v>72</v>
      </c>
      <c r="C43" s="16" t="s">
        <v>25</v>
      </c>
      <c r="D43" s="8"/>
    </row>
    <row r="44" spans="1:4" ht="32.25" customHeight="1" x14ac:dyDescent="0.25">
      <c r="A44" s="1" t="s">
        <v>74</v>
      </c>
      <c r="B44" s="7" t="s">
        <v>75</v>
      </c>
      <c r="C44" s="1" t="s">
        <v>149</v>
      </c>
      <c r="D44" s="8"/>
    </row>
    <row r="45" spans="1:4" ht="31.5" x14ac:dyDescent="0.25">
      <c r="A45" s="11" t="s">
        <v>77</v>
      </c>
      <c r="B45" s="3" t="s">
        <v>156</v>
      </c>
      <c r="C45" s="8" t="s">
        <v>25</v>
      </c>
      <c r="D45" s="8"/>
    </row>
    <row r="46" spans="1:4" ht="15.75" x14ac:dyDescent="0.25">
      <c r="A46" s="11" t="s">
        <v>80</v>
      </c>
      <c r="B46" s="2" t="s">
        <v>157</v>
      </c>
      <c r="C46" s="8" t="s">
        <v>25</v>
      </c>
      <c r="D46" s="8"/>
    </row>
    <row r="47" spans="1:4" ht="15.75" x14ac:dyDescent="0.25">
      <c r="A47" s="11" t="s">
        <v>81</v>
      </c>
      <c r="B47" s="2" t="s">
        <v>158</v>
      </c>
      <c r="C47" s="8" t="s">
        <v>25</v>
      </c>
      <c r="D47" s="8"/>
    </row>
    <row r="48" spans="1:4" ht="31.5" x14ac:dyDescent="0.25">
      <c r="A48" s="11" t="s">
        <v>82</v>
      </c>
      <c r="B48" s="3" t="s">
        <v>78</v>
      </c>
      <c r="C48" s="8" t="s">
        <v>25</v>
      </c>
      <c r="D48" s="8"/>
    </row>
    <row r="49" spans="1:4" ht="31.5" x14ac:dyDescent="0.25">
      <c r="A49" s="11" t="s">
        <v>83</v>
      </c>
      <c r="B49" s="3" t="s">
        <v>79</v>
      </c>
      <c r="C49" s="8" t="s">
        <v>25</v>
      </c>
      <c r="D49" s="8"/>
    </row>
    <row r="50" spans="1:4" ht="31.5" x14ac:dyDescent="0.25">
      <c r="A50" s="11" t="s">
        <v>155</v>
      </c>
      <c r="B50" s="3" t="s">
        <v>159</v>
      </c>
      <c r="C50" s="8" t="s">
        <v>25</v>
      </c>
      <c r="D50" s="8"/>
    </row>
    <row r="51" spans="1:4" ht="57" x14ac:dyDescent="0.25">
      <c r="A51" s="9" t="s">
        <v>84</v>
      </c>
      <c r="B51" s="9" t="s">
        <v>85</v>
      </c>
      <c r="C51" s="9" t="s">
        <v>160</v>
      </c>
      <c r="D51" s="5"/>
    </row>
    <row r="52" spans="1:4" x14ac:dyDescent="0.25">
      <c r="A52" s="5" t="s">
        <v>86</v>
      </c>
      <c r="B52" s="18" t="s">
        <v>161</v>
      </c>
      <c r="C52" s="16" t="s">
        <v>25</v>
      </c>
      <c r="D52" s="8"/>
    </row>
    <row r="53" spans="1:4" x14ac:dyDescent="0.25">
      <c r="A53" s="5" t="s">
        <v>87</v>
      </c>
      <c r="B53" s="18" t="s">
        <v>162</v>
      </c>
      <c r="C53" s="16" t="s">
        <v>91</v>
      </c>
      <c r="D53" s="8"/>
    </row>
    <row r="54" spans="1:4" x14ac:dyDescent="0.25">
      <c r="A54" s="5" t="s">
        <v>88</v>
      </c>
      <c r="B54" s="18" t="s">
        <v>92</v>
      </c>
      <c r="C54" s="16" t="s">
        <v>25</v>
      </c>
      <c r="D54" s="8"/>
    </row>
    <row r="55" spans="1:4" x14ac:dyDescent="0.25">
      <c r="A55" s="5" t="s">
        <v>89</v>
      </c>
      <c r="B55" s="18" t="s">
        <v>93</v>
      </c>
      <c r="C55" s="16" t="s">
        <v>25</v>
      </c>
      <c r="D55" s="8"/>
    </row>
    <row r="56" spans="1:4" x14ac:dyDescent="0.25">
      <c r="A56" s="5" t="s">
        <v>90</v>
      </c>
      <c r="B56" s="18" t="s">
        <v>163</v>
      </c>
      <c r="C56" s="16" t="s">
        <v>25</v>
      </c>
      <c r="D56" s="8"/>
    </row>
    <row r="57" spans="1:4" ht="34.5" customHeight="1" x14ac:dyDescent="0.25">
      <c r="A57" s="10" t="s">
        <v>94</v>
      </c>
      <c r="B57" s="9" t="s">
        <v>95</v>
      </c>
      <c r="C57" s="9" t="s">
        <v>76</v>
      </c>
      <c r="D57" s="5"/>
    </row>
    <row r="58" spans="1:4" x14ac:dyDescent="0.25">
      <c r="A58" s="11" t="s">
        <v>97</v>
      </c>
      <c r="B58" s="22" t="s">
        <v>100</v>
      </c>
      <c r="C58" s="16" t="s">
        <v>25</v>
      </c>
      <c r="D58" s="8"/>
    </row>
    <row r="59" spans="1:4" ht="59.25" customHeight="1" x14ac:dyDescent="0.25">
      <c r="A59" s="11" t="s">
        <v>98</v>
      </c>
      <c r="B59" s="19" t="s">
        <v>164</v>
      </c>
      <c r="C59" s="16" t="s">
        <v>165</v>
      </c>
      <c r="D59" s="8"/>
    </row>
    <row r="60" spans="1:4" x14ac:dyDescent="0.25">
      <c r="A60" s="11" t="s">
        <v>99</v>
      </c>
      <c r="B60" s="22" t="s">
        <v>101</v>
      </c>
      <c r="C60" s="16" t="s">
        <v>25</v>
      </c>
      <c r="D60" s="8"/>
    </row>
    <row r="61" spans="1:4" ht="34.5" customHeight="1" x14ac:dyDescent="0.25">
      <c r="A61" s="7" t="s">
        <v>102</v>
      </c>
      <c r="B61" s="9" t="s">
        <v>103</v>
      </c>
      <c r="C61" s="9" t="s">
        <v>96</v>
      </c>
      <c r="D61" s="5"/>
    </row>
    <row r="62" spans="1:4" ht="30" x14ac:dyDescent="0.25">
      <c r="A62" s="5" t="s">
        <v>104</v>
      </c>
      <c r="B62" s="18" t="s">
        <v>107</v>
      </c>
      <c r="C62" s="16" t="s">
        <v>25</v>
      </c>
      <c r="D62" s="8"/>
    </row>
    <row r="63" spans="1:4" x14ac:dyDescent="0.25">
      <c r="A63" s="5" t="s">
        <v>105</v>
      </c>
      <c r="B63" s="17" t="s">
        <v>108</v>
      </c>
      <c r="C63" s="16" t="s">
        <v>25</v>
      </c>
      <c r="D63" s="8"/>
    </row>
    <row r="64" spans="1:4" ht="30" x14ac:dyDescent="0.25">
      <c r="A64" s="5" t="s">
        <v>106</v>
      </c>
      <c r="B64" s="18" t="s">
        <v>109</v>
      </c>
      <c r="C64" s="16" t="s">
        <v>25</v>
      </c>
      <c r="D64" s="8"/>
    </row>
    <row r="67" spans="1:3" x14ac:dyDescent="0.25">
      <c r="A67" s="1" t="s">
        <v>110</v>
      </c>
      <c r="B67" s="1" t="s">
        <v>111</v>
      </c>
      <c r="C67" s="27" t="s">
        <v>203</v>
      </c>
    </row>
    <row r="68" spans="1:3" ht="62.25" customHeight="1" x14ac:dyDescent="0.25">
      <c r="A68" s="5" t="s">
        <v>112</v>
      </c>
      <c r="B68" s="5" t="s">
        <v>113</v>
      </c>
      <c r="C68" s="31" t="e">
        <f>SUM(#REF!,#REF!,#REF!)/#REF!*100</f>
        <v>#REF!</v>
      </c>
    </row>
    <row r="69" spans="1:3" ht="62.25" customHeight="1" x14ac:dyDescent="0.25">
      <c r="A69" s="5" t="s">
        <v>114</v>
      </c>
      <c r="B69" s="5" t="s">
        <v>115</v>
      </c>
      <c r="C69" s="31" t="e">
        <f>SUM(#REF!,#REF!,#REF!)/#REF!*100</f>
        <v>#REF!</v>
      </c>
    </row>
    <row r="70" spans="1:3" ht="93" customHeight="1" x14ac:dyDescent="0.25">
      <c r="A70" s="5" t="s">
        <v>116</v>
      </c>
      <c r="B70" s="5" t="s">
        <v>166</v>
      </c>
      <c r="C70" s="31" t="e">
        <f>SUM(#REF!,#REF!,#REF!)/#REF!*100</f>
        <v>#REF!</v>
      </c>
    </row>
    <row r="71" spans="1:3" ht="61.5" customHeight="1" x14ac:dyDescent="0.25">
      <c r="A71" s="5" t="s">
        <v>117</v>
      </c>
      <c r="B71" s="5" t="s">
        <v>168</v>
      </c>
      <c r="C71" s="31" t="e">
        <f>SUM(#REF!,#REF!,#REF!)/#REF!*100</f>
        <v>#REF!</v>
      </c>
    </row>
    <row r="72" spans="1:3" ht="79.5" customHeight="1" x14ac:dyDescent="0.25">
      <c r="A72" s="5" t="s">
        <v>118</v>
      </c>
      <c r="B72" s="5" t="s">
        <v>169</v>
      </c>
      <c r="C72" s="31" t="e">
        <f>SUM(#REF!,#REF!,#REF!)/#REF!*100</f>
        <v>#REF!</v>
      </c>
    </row>
    <row r="73" spans="1:3" ht="63.75" customHeight="1" x14ac:dyDescent="0.25">
      <c r="A73" s="5" t="s">
        <v>167</v>
      </c>
      <c r="B73" s="5" t="s">
        <v>170</v>
      </c>
      <c r="C73" s="31" t="e">
        <f>SUM(#REF!,#REF!,#REF!)/#REF!*100</f>
        <v>#REF!</v>
      </c>
    </row>
    <row r="74" spans="1:3" ht="78.75" customHeight="1" x14ac:dyDescent="0.25">
      <c r="A74" s="5" t="s">
        <v>171</v>
      </c>
      <c r="B74" s="5" t="s">
        <v>175</v>
      </c>
      <c r="C74" s="31" t="e">
        <f>SUM(#REF!,#REF!,#REF!)/#REF!*100</f>
        <v>#REF!</v>
      </c>
    </row>
    <row r="75" spans="1:3" ht="75.75" customHeight="1" x14ac:dyDescent="0.25">
      <c r="A75" s="5" t="s">
        <v>172</v>
      </c>
      <c r="B75" s="5" t="s">
        <v>176</v>
      </c>
      <c r="C75" s="31" t="e">
        <f>SUM(#REF!,#REF!,#REF!)/#REF!*100</f>
        <v>#REF!</v>
      </c>
    </row>
    <row r="76" spans="1:3" ht="78.75" customHeight="1" x14ac:dyDescent="0.25">
      <c r="A76" s="5" t="s">
        <v>173</v>
      </c>
      <c r="B76" s="5" t="s">
        <v>177</v>
      </c>
      <c r="C76" s="31" t="e">
        <f>SUM(#REF!,#REF!,#REF!)/#REF!*100</f>
        <v>#REF!</v>
      </c>
    </row>
    <row r="77" spans="1:3" ht="61.5" customHeight="1" x14ac:dyDescent="0.25">
      <c r="A77" s="5" t="s">
        <v>174</v>
      </c>
      <c r="B77" s="5" t="s">
        <v>178</v>
      </c>
      <c r="C77" s="31" t="e">
        <f>SUM(#REF!,#REF!,#REF!)/#REF!*100</f>
        <v>#REF!</v>
      </c>
    </row>
    <row r="78" spans="1:3" ht="32.25" customHeight="1" x14ac:dyDescent="0.25">
      <c r="A78" s="1">
        <v>4</v>
      </c>
      <c r="B78" s="1" t="s">
        <v>119</v>
      </c>
      <c r="C78" s="26"/>
    </row>
    <row r="79" spans="1:3" ht="77.25" customHeight="1" x14ac:dyDescent="0.25">
      <c r="A79" s="5" t="s">
        <v>120</v>
      </c>
      <c r="B79" s="5" t="s">
        <v>179</v>
      </c>
      <c r="C79" s="31" t="e">
        <f>SUM(#REF!,#REF!,#REF!)/#REF!*100</f>
        <v>#REF!</v>
      </c>
    </row>
    <row r="80" spans="1:3" ht="63" customHeight="1" x14ac:dyDescent="0.25">
      <c r="A80" s="5" t="s">
        <v>121</v>
      </c>
      <c r="B80" s="5" t="s">
        <v>180</v>
      </c>
      <c r="C80" s="31" t="e">
        <f>SUM(#REF!,#REF!,#REF!)/#REF!*100</f>
        <v>#REF!</v>
      </c>
    </row>
    <row r="81" spans="1:4" ht="60" customHeight="1" x14ac:dyDescent="0.25">
      <c r="A81" s="5" t="s">
        <v>122</v>
      </c>
      <c r="B81" s="5" t="s">
        <v>181</v>
      </c>
      <c r="C81" s="31" t="e">
        <f>SUM(#REF!,#REF!,#REF!)/#REF!*100</f>
        <v>#REF!</v>
      </c>
    </row>
    <row r="82" spans="1:4" ht="62.25" customHeight="1" x14ac:dyDescent="0.25">
      <c r="A82" s="5" t="s">
        <v>123</v>
      </c>
      <c r="B82" s="5" t="s">
        <v>124</v>
      </c>
      <c r="C82" s="31" t="e">
        <f>SUM(#REF!,#REF!,#REF!)/#REF!*100</f>
        <v>#REF!</v>
      </c>
    </row>
    <row r="83" spans="1:4" ht="60.75" customHeight="1" x14ac:dyDescent="0.25">
      <c r="A83" s="5" t="s">
        <v>125</v>
      </c>
      <c r="B83" s="5" t="s">
        <v>182</v>
      </c>
      <c r="C83" s="31" t="e">
        <f>SUM(#REF!,#REF!,#REF!)/#REF!*100</f>
        <v>#REF!</v>
      </c>
    </row>
    <row r="84" spans="1:4" ht="63.75" customHeight="1" x14ac:dyDescent="0.25">
      <c r="A84" s="5" t="s">
        <v>126</v>
      </c>
      <c r="B84" s="5" t="s">
        <v>183</v>
      </c>
      <c r="C84" s="31" t="e">
        <f>SUM(#REF!,#REF!,#REF!)/#REF!*100</f>
        <v>#REF!</v>
      </c>
    </row>
    <row r="85" spans="1:4" ht="75" x14ac:dyDescent="0.25">
      <c r="A85" s="5" t="s">
        <v>127</v>
      </c>
      <c r="B85" s="5" t="s">
        <v>188</v>
      </c>
      <c r="C85" s="31" t="e">
        <f>SUM(#REF!,#REF!,#REF!)/#REF!*100</f>
        <v>#REF!</v>
      </c>
    </row>
    <row r="86" spans="1:4" ht="75" x14ac:dyDescent="0.25">
      <c r="A86" s="5" t="s">
        <v>128</v>
      </c>
      <c r="B86" s="5" t="s">
        <v>189</v>
      </c>
      <c r="C86" s="31" t="e">
        <f>SUM(#REF!,#REF!,#REF!)/#REF!*100</f>
        <v>#REF!</v>
      </c>
    </row>
    <row r="87" spans="1:4" ht="75" x14ac:dyDescent="0.25">
      <c r="A87" s="5" t="s">
        <v>129</v>
      </c>
      <c r="B87" s="5" t="s">
        <v>190</v>
      </c>
      <c r="C87" s="31" t="e">
        <f>SUM(#REF!,#REF!,#REF!)/#REF!*100</f>
        <v>#REF!</v>
      </c>
    </row>
    <row r="88" spans="1:4" ht="75" x14ac:dyDescent="0.25">
      <c r="A88" s="5" t="s">
        <v>184</v>
      </c>
      <c r="B88" s="5" t="s">
        <v>191</v>
      </c>
      <c r="C88" s="31" t="e">
        <f>SUM(#REF!,#REF!,#REF!)/#REF!*100</f>
        <v>#REF!</v>
      </c>
    </row>
    <row r="89" spans="1:4" ht="75" x14ac:dyDescent="0.25">
      <c r="A89" s="5" t="s">
        <v>185</v>
      </c>
      <c r="B89" s="5" t="s">
        <v>192</v>
      </c>
      <c r="C89" s="31" t="e">
        <f>SUM(#REF!,#REF!,#REF!)/#REF!*100</f>
        <v>#REF!</v>
      </c>
    </row>
    <row r="90" spans="1:4" ht="75" x14ac:dyDescent="0.25">
      <c r="A90" s="5" t="s">
        <v>186</v>
      </c>
      <c r="B90" s="5" t="s">
        <v>193</v>
      </c>
      <c r="C90" s="31" t="e">
        <f>SUM(#REF!,#REF!,#REF!)/#REF!*100</f>
        <v>#REF!</v>
      </c>
    </row>
    <row r="91" spans="1:4" ht="75" x14ac:dyDescent="0.25">
      <c r="A91" s="5" t="s">
        <v>187</v>
      </c>
      <c r="B91" s="5" t="s">
        <v>194</v>
      </c>
      <c r="C91" s="31" t="e">
        <f>SUM(#REF!,#REF!,#REF!)/#REF!*100</f>
        <v>#REF!</v>
      </c>
    </row>
    <row r="92" spans="1:4" ht="105" x14ac:dyDescent="0.25">
      <c r="A92" s="5" t="s">
        <v>196</v>
      </c>
      <c r="B92" s="5" t="s">
        <v>195</v>
      </c>
      <c r="C92" s="31" t="e">
        <f>SUM(#REF!,#REF!,#REF!)/#REF!*100</f>
        <v>#REF!</v>
      </c>
    </row>
    <row r="93" spans="1:4" ht="54" customHeight="1" x14ac:dyDescent="0.25">
      <c r="A93" s="28"/>
      <c r="B93" s="28"/>
    </row>
    <row r="94" spans="1:4" ht="42.75" x14ac:dyDescent="0.25">
      <c r="A94" s="1" t="s">
        <v>130</v>
      </c>
      <c r="B94" s="1" t="s">
        <v>131</v>
      </c>
      <c r="C94" s="13" t="s">
        <v>200</v>
      </c>
      <c r="D94" s="12"/>
    </row>
    <row r="95" spans="1:4" ht="75" x14ac:dyDescent="0.25">
      <c r="A95" s="5" t="s">
        <v>132</v>
      </c>
      <c r="B95" s="5" t="s">
        <v>133</v>
      </c>
      <c r="C95" s="5" t="s">
        <v>140</v>
      </c>
      <c r="D95" s="12"/>
    </row>
    <row r="96" spans="1:4" ht="120" x14ac:dyDescent="0.25">
      <c r="A96" s="5" t="s">
        <v>134</v>
      </c>
      <c r="B96" s="5" t="s">
        <v>135</v>
      </c>
      <c r="C96" s="5" t="s">
        <v>141</v>
      </c>
      <c r="D96" s="12"/>
    </row>
    <row r="97" spans="1:6" ht="120" x14ac:dyDescent="0.25">
      <c r="A97" s="12" t="s">
        <v>136</v>
      </c>
      <c r="B97" s="5" t="s">
        <v>197</v>
      </c>
      <c r="C97" s="5" t="s">
        <v>141</v>
      </c>
      <c r="D97" s="12"/>
    </row>
    <row r="98" spans="1:6" ht="30" x14ac:dyDescent="0.25">
      <c r="A98" s="12" t="s">
        <v>137</v>
      </c>
      <c r="B98" s="5" t="s">
        <v>198</v>
      </c>
      <c r="C98" s="5" t="s">
        <v>25</v>
      </c>
      <c r="D98" s="12"/>
    </row>
    <row r="99" spans="1:6" ht="120" x14ac:dyDescent="0.25">
      <c r="A99" s="5" t="s">
        <v>199</v>
      </c>
      <c r="B99" s="5" t="s">
        <v>204</v>
      </c>
      <c r="C99" s="5" t="s">
        <v>141</v>
      </c>
      <c r="D99" s="37">
        <v>1</v>
      </c>
      <c r="E99" s="38"/>
      <c r="F99" s="38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ооо</vt:lpstr>
      <vt:lpstr>Щегловская СОШ</vt:lpstr>
      <vt:lpstr>Сводная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2017-05-04T09:04:13Z</dcterms:modified>
</cp:coreProperties>
</file>